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ADMIN\AppData\Roaming\VNPT Plugin\Files\FileTemp\"/>
    </mc:Choice>
  </mc:AlternateContent>
  <xr:revisionPtr revIDLastSave="0" documentId="13_ncr:1_{B58EA0F3-FEEA-4B13-9B8B-D827C8CEF919}" xr6:coauthVersionLast="47" xr6:coauthVersionMax="47" xr10:uidLastSave="{00000000-0000-0000-0000-000000000000}"/>
  <bookViews>
    <workbookView xWindow="-108" yWindow="-108" windowWidth="23256" windowHeight="12576" firstSheet="2" activeTab="2" xr2:uid="{00000000-000D-0000-FFFF-FFFF00000000}"/>
  </bookViews>
  <sheets>
    <sheet name=" TTr" sheetId="3" state="hidden" r:id="rId1"/>
    <sheet name="SGV" sheetId="4" state="veryHidden" r:id=""/>
    <sheet name="Bieu kem QD" sheetId="2" r:id="rId2"/>
    <sheet name="TTr" sheetId="1" state="hidden" r:id="rId3"/>
  </sheets>
  <definedNames>
    <definedName name="_xlnm.Print_Area" localSheetId="2">'Bieu kem QD'!$A$1:$D$72</definedName>
    <definedName name="_xlnm.Print_Titles" localSheetId="0">' TTr'!$4:$6</definedName>
    <definedName name="_xlnm.Print_Titles" localSheetId="2">'Bieu kem QD'!$4:$6</definedName>
    <definedName name="_xlnm.Print_Titles" localSheetId="3">TTr!$4:$6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3" l="1"/>
  <c r="M83" i="1" l="1"/>
  <c r="H83" i="1"/>
  <c r="F83" i="1"/>
  <c r="M82" i="1"/>
  <c r="H82" i="1"/>
  <c r="F82" i="1"/>
  <c r="M81" i="1"/>
  <c r="H81" i="1"/>
  <c r="F81" i="1"/>
  <c r="M80" i="1"/>
  <c r="H80" i="1"/>
  <c r="F80" i="1"/>
  <c r="M79" i="1"/>
  <c r="M78" i="1"/>
  <c r="H78" i="1"/>
  <c r="F78" i="1"/>
  <c r="M77" i="1"/>
  <c r="H77" i="1"/>
  <c r="F77" i="1"/>
  <c r="M76" i="1"/>
  <c r="H76" i="1"/>
  <c r="F76" i="1"/>
  <c r="M75" i="1"/>
  <c r="H75" i="1"/>
  <c r="F75" i="1"/>
  <c r="M74" i="1"/>
  <c r="M73" i="1"/>
  <c r="H73" i="1"/>
  <c r="F73" i="1"/>
  <c r="M72" i="1"/>
  <c r="H72" i="1"/>
  <c r="F72" i="1"/>
  <c r="M71" i="1"/>
  <c r="H71" i="1"/>
  <c r="F71" i="1"/>
  <c r="M70" i="1"/>
  <c r="H70" i="1"/>
  <c r="F70" i="1"/>
  <c r="M69" i="1"/>
  <c r="H69" i="1"/>
  <c r="F69" i="1"/>
  <c r="M68" i="1"/>
  <c r="H68" i="1"/>
  <c r="F68" i="1"/>
  <c r="M67" i="1"/>
  <c r="M66" i="1"/>
  <c r="H66" i="1"/>
  <c r="F66" i="1"/>
  <c r="M65" i="1"/>
  <c r="H65" i="1"/>
  <c r="F65" i="1"/>
  <c r="M64" i="1"/>
  <c r="H64" i="1"/>
  <c r="F64" i="1"/>
  <c r="M63" i="1"/>
  <c r="H63" i="1"/>
  <c r="F63" i="1"/>
  <c r="M62" i="1"/>
  <c r="H62" i="1"/>
  <c r="F62" i="1"/>
  <c r="M61" i="1"/>
  <c r="H61" i="1"/>
  <c r="F61" i="1"/>
  <c r="M60" i="1"/>
  <c r="H60" i="1"/>
  <c r="F60" i="1"/>
  <c r="M59" i="1"/>
  <c r="H59" i="1"/>
  <c r="F59" i="1"/>
  <c r="M58" i="1"/>
  <c r="M57" i="1"/>
  <c r="H57" i="1"/>
  <c r="F57" i="1"/>
  <c r="M56" i="1"/>
  <c r="H56" i="1"/>
  <c r="F56" i="1"/>
  <c r="M55" i="1"/>
  <c r="H55" i="1"/>
  <c r="F55" i="1"/>
  <c r="M54" i="1"/>
  <c r="H54" i="1"/>
  <c r="F54" i="1"/>
  <c r="M53" i="1"/>
  <c r="M52" i="1"/>
  <c r="H52" i="1"/>
  <c r="F52" i="1"/>
  <c r="M51" i="1"/>
  <c r="H51" i="1"/>
  <c r="F51" i="1"/>
  <c r="M50" i="1"/>
  <c r="H50" i="1"/>
  <c r="F50" i="1"/>
  <c r="M49" i="1"/>
  <c r="H49" i="1"/>
  <c r="F49" i="1"/>
  <c r="M48" i="1"/>
  <c r="H48" i="1"/>
  <c r="F48" i="1"/>
  <c r="M47" i="1"/>
  <c r="H47" i="1"/>
  <c r="F47" i="1"/>
  <c r="M46" i="1"/>
  <c r="H46" i="1"/>
  <c r="F46" i="1"/>
  <c r="M45" i="1"/>
  <c r="M44" i="1"/>
  <c r="H44" i="1"/>
  <c r="F44" i="1"/>
  <c r="M43" i="1"/>
  <c r="H43" i="1"/>
  <c r="F43" i="1"/>
  <c r="M42" i="1"/>
  <c r="H42" i="1"/>
  <c r="F42" i="1"/>
  <c r="M41" i="1"/>
  <c r="H41" i="1"/>
  <c r="F41" i="1"/>
  <c r="M40" i="1"/>
  <c r="H40" i="1"/>
  <c r="F40" i="1"/>
  <c r="M39" i="1"/>
  <c r="M38" i="1"/>
  <c r="H38" i="1"/>
  <c r="F38" i="1"/>
  <c r="M37" i="1"/>
  <c r="H37" i="1"/>
  <c r="F37" i="1"/>
  <c r="M36" i="1"/>
  <c r="H36" i="1"/>
  <c r="F36" i="1"/>
  <c r="M35" i="1"/>
  <c r="H35" i="1"/>
  <c r="F35" i="1"/>
  <c r="M34" i="1"/>
  <c r="H34" i="1"/>
  <c r="F34" i="1"/>
  <c r="M33" i="1"/>
  <c r="H33" i="1"/>
  <c r="F33" i="1"/>
  <c r="M32" i="1"/>
  <c r="M31" i="1"/>
  <c r="H31" i="1"/>
  <c r="F31" i="1"/>
  <c r="M30" i="1"/>
  <c r="H30" i="1"/>
  <c r="F30" i="1"/>
  <c r="M29" i="1"/>
  <c r="H29" i="1"/>
  <c r="F29" i="1"/>
  <c r="M28" i="1"/>
  <c r="H28" i="1"/>
  <c r="F28" i="1"/>
  <c r="M27" i="1"/>
  <c r="H27" i="1"/>
  <c r="F27" i="1"/>
  <c r="M26" i="1"/>
  <c r="H26" i="1"/>
  <c r="F26" i="1"/>
  <c r="M25" i="1"/>
  <c r="M24" i="1"/>
  <c r="H24" i="1"/>
  <c r="F24" i="1"/>
  <c r="M23" i="1"/>
  <c r="H23" i="1"/>
  <c r="F23" i="1"/>
  <c r="M22" i="1"/>
  <c r="H22" i="1"/>
  <c r="F22" i="1"/>
  <c r="M21" i="1"/>
  <c r="H21" i="1"/>
  <c r="F21" i="1"/>
  <c r="M20" i="1"/>
  <c r="H20" i="1"/>
  <c r="F20" i="1"/>
  <c r="M19" i="1"/>
  <c r="H19" i="1"/>
  <c r="F19" i="1"/>
  <c r="M18" i="1"/>
  <c r="H18" i="1"/>
  <c r="F18" i="1"/>
  <c r="M17" i="1"/>
  <c r="H17" i="1"/>
  <c r="F17" i="1"/>
  <c r="M16" i="1"/>
  <c r="M15" i="1"/>
  <c r="H15" i="1"/>
  <c r="F15" i="1"/>
  <c r="M14" i="1"/>
  <c r="H14" i="1"/>
  <c r="F14" i="1"/>
  <c r="M13" i="1"/>
  <c r="H13" i="1"/>
  <c r="F13" i="1"/>
  <c r="M12" i="1"/>
  <c r="H12" i="1"/>
  <c r="F12" i="1"/>
  <c r="M11" i="1"/>
  <c r="H11" i="1"/>
  <c r="F11" i="1"/>
  <c r="M10" i="1"/>
  <c r="H10" i="1"/>
  <c r="F10" i="1"/>
  <c r="M9" i="1"/>
  <c r="H9" i="1"/>
  <c r="F9" i="1"/>
  <c r="M7" i="1" l="1"/>
  <c r="C7" i="2"/>
</calcChain>
</file>

<file path=xl/sharedStrings.xml><?xml version="1.0" encoding="utf-8"?>
<sst xmlns="http://schemas.openxmlformats.org/spreadsheetml/2006/main" count="468" uniqueCount="195">
  <si>
    <t>TT</t>
  </si>
  <si>
    <t>Tên ĐVHC cấp cơ sở mới</t>
  </si>
  <si>
    <t>Phương án sắp xếp</t>
  </si>
  <si>
    <t>Số ĐVHC cấp xã giảm</t>
  </si>
  <si>
    <t xml:space="preserve">Diện tích tự nhiên </t>
  </si>
  <si>
    <t xml:space="preserve">Quy mô dân số </t>
  </si>
  <si>
    <t>Khu vực miền núi, vùng cao</t>
  </si>
  <si>
    <t>Khu vực hải đảo</t>
  </si>
  <si>
    <t>Yếu tố đặc thù (nếu có)</t>
  </si>
  <si>
    <t>Định mức</t>
  </si>
  <si>
    <t>Kinh phí trình bổ sung</t>
  </si>
  <si>
    <t>Diện tích (km2)</t>
  </si>
  <si>
    <t>Tỷ lệ (%)</t>
  </si>
  <si>
    <t>Quy mô dân số (người)</t>
  </si>
  <si>
    <t>1</t>
  </si>
  <si>
    <t>2</t>
  </si>
  <si>
    <t>3</t>
  </si>
  <si>
    <t>4</t>
  </si>
  <si>
    <t>5</t>
  </si>
  <si>
    <t>6</t>
  </si>
  <si>
    <t>7</t>
  </si>
  <si>
    <t>8</t>
  </si>
  <si>
    <t>9</t>
  </si>
  <si>
    <t>Tổng cộng</t>
  </si>
  <si>
    <t>I</t>
  </si>
  <si>
    <t>Huyện Tràng Định</t>
  </si>
  <si>
    <t>Xã Thất Khê</t>
  </si>
  <si>
    <t>Nhập nguyên trạng 03 ĐVHC gồm: thị trấn Thất Khê, xã Chi Lăng, xã Chí Minh.</t>
  </si>
  <si>
    <t>Miền núi</t>
  </si>
  <si>
    <t>Khu vực I</t>
  </si>
  <si>
    <t>Xã Đoàn Kết</t>
  </si>
  <si>
    <t>Nhập nguyên trạng 03 ĐVHC gồm: xã Đoàn Kết, xã Khánh Long, xã Cao Minh.</t>
  </si>
  <si>
    <t>Vùng cao</t>
  </si>
  <si>
    <t>Khu vực III</t>
  </si>
  <si>
    <t>Xã Tân Tiến</t>
  </si>
  <si>
    <t>Nhập nguyên trạng 03 ĐVHC gồm: xã Tân Tiến, xã Tân Yên, xã Kim Đồng.</t>
  </si>
  <si>
    <t>Xã Tràng Định</t>
  </si>
  <si>
    <t>Nhập nguyên trạng 03 ĐVHC gồm: xã  Đề Thám, xã Hùng Sơn, xã Hùng Việt.</t>
  </si>
  <si>
    <t xml:space="preserve">Xã Quốc Khánh </t>
  </si>
  <si>
    <t>Nhập nguyên trạng  03 ĐVHC gồm: xã Quốc Khánh, xã Tri Phương, xã Đội Cấn.</t>
  </si>
  <si>
    <t>Khu vực I, biên giới</t>
  </si>
  <si>
    <t>Xã Kháng Chiến</t>
  </si>
  <si>
    <t>Nhập nguyên trạng 03 ĐVHC gồm: xã Kháng Chiến, xã Trung Thành, xã Tân Minh.</t>
  </si>
  <si>
    <t>Khu vực III, biên giới</t>
  </si>
  <si>
    <t>Xã Quốc Việt</t>
  </si>
  <si>
    <t>Nhập nguyên trạng 02 ĐVHC gồm: xã Quốc Việt, xã Đào Viên.</t>
  </si>
  <si>
    <t>II</t>
  </si>
  <si>
    <t>Huyện Bình Gia</t>
  </si>
  <si>
    <t>Xã Bình Gia</t>
  </si>
  <si>
    <t>Nhập nguyên trạng 03 ĐVHC gồm: thị trấn Bình Gia, xã Hoàng Văn Thụ, xã Mông Ân.</t>
  </si>
  <si>
    <t xml:space="preserve">Xã Tân Văn </t>
  </si>
  <si>
    <t>Nhập nguyên trạng 03 ĐVHC gồm: xã Tân Văn, xã Hồng Thái, xã Bình La.</t>
  </si>
  <si>
    <t>Xã Hồng Phong</t>
  </si>
  <si>
    <t>Nhập nguyên trạng 02 ĐVHC gồm: xã Hồng Phong, xã Minh Khai</t>
  </si>
  <si>
    <t>Xã Hoa Thám</t>
  </si>
  <si>
    <t>Nhập nguyên trạng 02 ĐVHC gồm: xã Hưng Đạo, xã Hoa Thám.</t>
  </si>
  <si>
    <t>Xã Quý Hòa</t>
  </si>
  <si>
    <t>Nhập nguyên trạng 02 ĐVHC gồm: xã Vĩnh Yên, xã Quý Hòa.</t>
  </si>
  <si>
    <t>Xã Thiện Hòa</t>
  </si>
  <si>
    <t>Nhập nguyên trạng 02 ĐVHC gồm: xã Thiện Hòa, xã Yên Lỗ.</t>
  </si>
  <si>
    <t xml:space="preserve">Xã Thiện Thuật </t>
  </si>
  <si>
    <t>Nhập nguyên trạng 02 ĐVHC gồm: xã Thiện Thuật, xã Quang Trung.</t>
  </si>
  <si>
    <t>Xã Thiện Long</t>
  </si>
  <si>
    <t>Nhập nguyên trạng 03 ĐVHC gồm: xã Thiện Long, xã Tân Hòa, xã Hòa Bình.</t>
  </si>
  <si>
    <t>III</t>
  </si>
  <si>
    <t>Huyện Bắc Sơn</t>
  </si>
  <si>
    <t>Xã Bắc Sơn</t>
  </si>
  <si>
    <t>Nhập nguyên trạng 03 ĐVHC gồm: thị trấn Bắc Sơn, xã Long Đống, xã Bắc Quỳnh.</t>
  </si>
  <si>
    <t>Xã Hưng Vũ</t>
  </si>
  <si>
    <t>Nhập nguyên trạng 02 ĐVHC gồm: xã Hưng Vũ, xã Trấn Yên.</t>
  </si>
  <si>
    <t>Xã Vũ Lăng</t>
  </si>
  <si>
    <t>Nhập nguyên trạng 04 ĐVHC gồm: xã Chiêu Vũ, xã Tân Hương, xã Vũ Lăng, Tân Lập.</t>
  </si>
  <si>
    <t>Xã Nhất Hòa</t>
  </si>
  <si>
    <t>Nhập nguyên trạng 03 ĐVHC gồm: xã Nhất Hòa, xã Nhất Tiến, xã Tân Thành.</t>
  </si>
  <si>
    <t>Xã Vũ Lễ</t>
  </si>
  <si>
    <t>Nhập nguyên trạng 03 ĐVHC gồm: xã Chiến Thắng, xã Vũ Sơn, xã Vũ Lễ.</t>
  </si>
  <si>
    <t>Xã Tân Tri</t>
  </si>
  <si>
    <t>Nhập nguyên trạng 03 ĐVHC gồm: xã Tân Tri, xã Vạn Thủy, xã Đồng Ý.</t>
  </si>
  <si>
    <t>IV</t>
  </si>
  <si>
    <t>Huyện Văn Quan</t>
  </si>
  <si>
    <t>Xã Văn Quan</t>
  </si>
  <si>
    <t>Nhập nguyên trạng 03 ĐVHC gồm: thị trấn Văn Quan, xã Tú Xuyên, xã Hòa Bình.</t>
  </si>
  <si>
    <t>Xã Điềm He</t>
  </si>
  <si>
    <t>Nhập nguyên trạng 03 ĐVHC gồm: xã Trấn Ninh, xã Liên Hội, xã Điềm He.</t>
  </si>
  <si>
    <t>Xã Tri Lễ</t>
  </si>
  <si>
    <t>Nhập nguyên trạng 03 ĐVHC gồm: xã Lương Năng, Xã Tri Lễ, xã Hữu Lễ.</t>
  </si>
  <si>
    <t>Xã Yên Phúc</t>
  </si>
  <si>
    <t>Nhập nguyên trạng 03 ĐVHC gồm: xã Bình Phúc, xã Yên Phúc, An Sơn.</t>
  </si>
  <si>
    <t>Xã Tân Đoàn</t>
  </si>
  <si>
    <t>Nhập nguyên trạng 03 ĐVHC gồm: xã Tân Đoàn, xã Tràng Phái thuộc huyện Văn Quan và xã Tân Thành huyện Cao Lộc.</t>
  </si>
  <si>
    <t>Xã Khánh Khê</t>
  </si>
  <si>
    <t>Nhập nguyên trạng 03 ĐVHC gồm: xã Khánh Khê thuộc huyện Văn Quan và xã Xuân Long, xã Bình Trung thuộc huyện Cao Lộc.</t>
  </si>
  <si>
    <t>V</t>
  </si>
  <si>
    <t>Huyện Văn Lãng</t>
  </si>
  <si>
    <t>Xã Na Sầm</t>
  </si>
  <si>
    <t>Nhập nguyên trạng 03 ĐVHC gồm: thị trấn Na Sầm, xã Hoàng Việt, xã Bắc Hùng.</t>
  </si>
  <si>
    <t>Xã Văn Lãng</t>
  </si>
  <si>
    <t>Nhập nguyên trạng 04 ĐVHC gồm: xã Thành Hòa, xã Bắc La, xã Bắc Việt, xã Tân Tác.</t>
  </si>
  <si>
    <t>Xã Hội Hoan</t>
  </si>
  <si>
    <t>Nhập nguyên trạng 02 ĐVHC gồm: xã Hội Hoan, xã Gia Miễn.</t>
  </si>
  <si>
    <t>Xã Thụy Hùng</t>
  </si>
  <si>
    <t>Nhập nguyên trạng 03 ĐVHC gồm: xã Trùng Khánh, xã Thụy Hùng, xã Thanh Long.</t>
  </si>
  <si>
    <t>Nhập nguyên trạng 05 ĐVHC gồm: xã Tân Mỹ, xã Tân Thanh, xã Hoàng Văn Thụ, xã Nhạc Kỳ, xã Hồng Thái.</t>
  </si>
  <si>
    <t>VI</t>
  </si>
  <si>
    <t>Huyện Lộc Bình</t>
  </si>
  <si>
    <t>Xã Lộc Bình</t>
  </si>
  <si>
    <t>Nhập nguyên trạng 04 ĐVHC gồm: thị trấn Lộc Bình, xã Khánh Xuân, xã Đồng Bục, xã Hữu Khánh.</t>
  </si>
  <si>
    <t>Xã Mẫu Sơn</t>
  </si>
  <si>
    <t>Nhập nguyên trạng 03 ĐVHC gồm: xã Mẫu Sơn, xã Yên Khoái, xã Tú Mịch.</t>
  </si>
  <si>
    <t xml:space="preserve"> Xã Na Dương</t>
  </si>
  <si>
    <t>Nhập nguyên trạng 03 ĐVHC gồm: thị trấn Na Dương, xã Đông Quan, xã Tú Đoạn.</t>
  </si>
  <si>
    <t>Xã Lợi Bác</t>
  </si>
  <si>
    <t>Nhập nguyên trạng 02 ĐVHC gồm: xã Sàn Viên, Xã Lợi Bác.</t>
  </si>
  <si>
    <t>Xã Thống Nhất</t>
  </si>
  <si>
    <t>Nhập nguyên trạng 03 ĐVHC gồm: xã Thống Nhất, xã Minh Hiệp, xã Hữu Lân.</t>
  </si>
  <si>
    <t>Xã Xuân Dương</t>
  </si>
  <si>
    <t>Nhập nguyên trạng 03 ĐVHC gồm: xã Nam Quan, xã Xuân Dương, xã Ái Quốc.</t>
  </si>
  <si>
    <t>Xã Khuất Xá</t>
  </si>
  <si>
    <t>Nhập nguyên trạng 02 ĐVHC gồm: xã Tam Gia, xã Khuất Xá.</t>
  </si>
  <si>
    <t>VII</t>
  </si>
  <si>
    <t>Huyện Đình Lập</t>
  </si>
  <si>
    <t>Xã Đình Lập</t>
  </si>
  <si>
    <t>Nhập 02 ĐVHC gồm: thị trấn Đình Lập, xã Đình Lập và một phần diện tích khoảng 26,23Km2 và dân số khoảng 497 người của xã Bính Xá (thuộc các thôn Ngàn Chả, Quyết Tiến).</t>
  </si>
  <si>
    <t xml:space="preserve">Xã Châu Sơn </t>
  </si>
  <si>
    <t>Nhập 04 ĐVHC gồm: xã Đồng Thắng, xã Cường Lợi, xã Châu Sơn, xã Bắc Lãng và và một phần diện tích khoảng 14,07Km2 và dân số khoảng 314 người của xã Kiên Mộc (thuộc các thôn Khe Luồng).</t>
  </si>
  <si>
    <t>Xã Kiên Mộc</t>
  </si>
  <si>
    <t xml:space="preserve">Nhập 03 ĐVHC cấp xã gồm: xã Bắc Xa, xã Bính Xá (sau khi đã điều chỉnh một phần vào xã Đình Lập mới), và xã Kiên Mộc (sau khi đã điều chỉnh một phần vào xã Châu Sơn mới) </t>
  </si>
  <si>
    <t>Xã Thái Bình</t>
  </si>
  <si>
    <t>Nhập nguyên trạng 03 ĐVHC gồm: TT Nông Trường Thái Bình và xã Thái Bình, xã Lâm Ca.</t>
  </si>
  <si>
    <t>VIII</t>
  </si>
  <si>
    <t>Huyện Hữu Lũng</t>
  </si>
  <si>
    <t>Xã Hữu Lũng</t>
  </si>
  <si>
    <t>Nhập nguyên trạng 03 ĐVHC gồm: thị trấn Hữu Lũng, xã Đồng Tân, xã Hồ Sơn.</t>
  </si>
  <si>
    <t>Xã Tuấn Sơn</t>
  </si>
  <si>
    <t>Nhập nguyên trạng 03 ĐVHC gồm: xã Minh Hòa, xã Minh Sơn, xã Hòa Thắng.</t>
  </si>
  <si>
    <t>Xã Tân Thành</t>
  </si>
  <si>
    <t>Nhập nguyên trạng 03 ĐVHC gồm: xã Tân Thành, xã Hòa Sơn, xã Hòa Lạc.</t>
  </si>
  <si>
    <t>Xã Vân Nham</t>
  </si>
  <si>
    <t>Nhập nguyên trạng 03 ĐVHC gồm: xã Nhật Tiến, xã Minh Tiến, xã vân Nham.</t>
  </si>
  <si>
    <t>Xã Thiện Tân</t>
  </si>
  <si>
    <t>Nhập nguyên trạng 03 ĐVHC gồm: xã Thanh Sơn, xã Đồng Tiến, xã Thiện Tân.</t>
  </si>
  <si>
    <t>Xã Yên Bình</t>
  </si>
  <si>
    <t>Nhập nguyên trạng nhập 03 ĐVHC gồm: xã Hòa Bình, xã Yên Bình, xã Quyết Thắng.</t>
  </si>
  <si>
    <t>Xã Hữu Liên</t>
  </si>
  <si>
    <t>Nhập nguyên trạng 02 ĐVHC gồm: xã Hữu Liên, xã Yên Thịnh.</t>
  </si>
  <si>
    <t>Xã Cai Kinh</t>
  </si>
  <si>
    <t>Nhập nguyên trạng 03 ĐVHC gồm: xã Yên Vượng, xã Yên Sơn, xã Cai Kinh.</t>
  </si>
  <si>
    <t>IX</t>
  </si>
  <si>
    <t>Huyện Chi Lăng</t>
  </si>
  <si>
    <t>Xã Chi Lăng</t>
  </si>
  <si>
    <t>Nhập nguyên trạng 03 ĐVHC gồm: thị trấn Đồng Mỏ, thị trấn Chi Lăng, xã Chi Lăng.</t>
  </si>
  <si>
    <t>Xã Nhân Lý</t>
  </si>
  <si>
    <t>Nhập nguyên trạng 04 ĐVHC gồm: Xã Bắc Thủy, xã Nhân Lý, xã Mai Sao, xã Lâm Sơn.</t>
  </si>
  <si>
    <t>Xã Chiến Thắng</t>
  </si>
  <si>
    <t>Nhập nguyên trạng 04 ĐVHC gồm: xã Vân An, xã Chiến Thắng, xã Liên Sơn, xã Vân Thủy.</t>
  </si>
  <si>
    <t>Xã Quan Sơn</t>
  </si>
  <si>
    <t>Nhập nguyên trạng 02 ĐVHC gồm: xã Quan Sơn, xã Hữu Kiên.</t>
  </si>
  <si>
    <t>Xã Bằng Mạc</t>
  </si>
  <si>
    <t>Nhập nguyên trạng 04 ĐVHC gồm: xã Thượng Cường, xã Bằng Hữu, xã Bằng Mạc, xã Gia Lộc.</t>
  </si>
  <si>
    <t>Xã Vạn Linh</t>
  </si>
  <si>
    <t>Nhập nguyên trạng 03 ĐVHC gồm: xã Vạn Linh, xã Y Tịch, xã Hòa Bình.</t>
  </si>
  <si>
    <t>X</t>
  </si>
  <si>
    <t>Huyện Cao Lộc</t>
  </si>
  <si>
    <t>Xã Đồng Đăng</t>
  </si>
  <si>
    <t>Nhập nguyên trạng 05 ĐVHC gồm: thị trấn Đồng Đăng, xã Hồng Phong, xã Phú Xá, xã Thụy Hùng, xã Bảo Lâm.</t>
  </si>
  <si>
    <t>Xã Cao Lộc</t>
  </si>
  <si>
    <t>Nhập nguyên trạng 03 ĐVHC gồm: xã Thanh Lòa, xã Lộc Yên, xã Thạch Đạn.</t>
  </si>
  <si>
    <t>Xã Công Sơn</t>
  </si>
  <si>
    <t>Nhập nguyên trạng 03 ĐVHC gồm: xã Hải Yến, xã Hòa Cư, xã Công Sơn.</t>
  </si>
  <si>
    <t>Xã Ba Sơn</t>
  </si>
  <si>
    <t>Nhập nguyên trạng 03 ĐVHC gồm: xã Xuất Lễ, xã Cao Lâu, xã Mẫu Sơn.</t>
  </si>
  <si>
    <t>Khu vực II, biên giới</t>
  </si>
  <si>
    <t>XI</t>
  </si>
  <si>
    <t>Thành Phố Lạng Sơn</t>
  </si>
  <si>
    <t>Phường Tam Thanh</t>
  </si>
  <si>
    <t>Nhập nguyên trạng 02 ĐVHC gồm: phường Tam Thanh, xã Hoàng Đồng.</t>
  </si>
  <si>
    <t>Phường Lương Văn Tri</t>
  </si>
  <si>
    <t>Nhập nguyên trạng 02 ĐVHC gồm: phường Chi Lăng, xã Quảng Lạc.</t>
  </si>
  <si>
    <t>Nhập nguyên trạng 05 ĐVHC gồm: nhập phường Hoàng Văn Thụ thuộc thành phố Lạng Sơn và các đơn vị: thị trấn Cao Lộc, xã Hợp Thành, xã Gia Cát, xã Tân Liên thuộc huyện Cao Lộc.</t>
  </si>
  <si>
    <t>Phường Đông Kinh</t>
  </si>
  <si>
    <t>Nhập nguyên trạng 04 ĐVHC gồm: phường Đông Kinh, phường Vĩnh Trại, xã Mai Pha thuộc thành phố Lạng Sơn và xã Yên Trạch thuộc huyện Cao Lộc.</t>
  </si>
  <si>
    <t xml:space="preserve">
BIỂU TỔNG HỢP DỰ TOÁN TRÌNH BỔ SUNG CHO CÁC XÃ, PHƯỜNG NĂM 2025</t>
  </si>
  <si>
    <t>Đơn vị: triệu đồng</t>
  </si>
  <si>
    <t>(Kèm theo tờ trình số        /TTr-STC ngày     tháng    năm 2025 của Sở Tài chính)</t>
  </si>
  <si>
    <t>Xã Hoàng Văn Thụ</t>
  </si>
  <si>
    <t>Phường Kỳ Lừa</t>
  </si>
  <si>
    <t>Ghi chú</t>
  </si>
  <si>
    <t xml:space="preserve">
BIỂU TỔNG HỢP DỰ TOÁN TRÌNH BỔ SUNG CHO CÁC XÃ, PHƯỜNG NĂM 2025 KINH PHÍ HỖ TRỢ SẮP XẾP ĐƠN VỊ HÀNH CHÍNH CẤP XÃ</t>
  </si>
  <si>
    <t>(Kèm theo Tờ trình số        /TTr-STC  ngày     tháng 6 năm 2025 của Sở Tài chính)</t>
  </si>
  <si>
    <t xml:space="preserve">
BIỂU GIAO BỔ SUNG DỰ TOÁN CHI NGÂN SÁCH NHÀ NƯỚC NĂM 2025 CHO CÁC XÃ, PHƯỜNG KINH PHÍ HỖ TRỢ SẮP XẾP ĐƠN VỊ HÀNH CHÍNH CẤP XÃ</t>
  </si>
  <si>
    <t>Kinh phí bổ sung</t>
  </si>
  <si>
    <t>TỔNG CỘNG</t>
  </si>
  <si>
    <t>Tên xã, phường 
(sau sắp xếp)</t>
  </si>
  <si>
    <t>STT</t>
  </si>
  <si>
    <t>(Kèm theo Quyết định số: 1477/QĐ-UBND ngày  30/6/2025 của UBND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</si>
</sst>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4"/>
      <color theme="1"/>
      <name val="Times New Roman"/>
      <family val="2"/>
    </font>
    <font>
      <b/>
      <sz val="13"/>
      <name val="Times New Roman"/>
      <family val="1"/>
    </font>
    <font>
      <sz val="12"/>
      <name val="Times New Roman"/>
      <family val="1"/>
    </font>
    <font>
      <i/>
      <sz val="14"/>
      <name val="Times New Roman"/>
      <family val="1"/>
    </font>
    <font>
      <b/>
      <sz val="12"/>
      <name val="Times New Roman"/>
      <family val="1"/>
    </font>
    <font>
      <b/>
      <i/>
      <sz val="13"/>
      <name val="Times New Roman"/>
      <family val="1"/>
    </font>
    <font>
      <i/>
      <sz val="13"/>
      <name val="Times New Roman"/>
      <family val="1"/>
    </font>
    <font>
      <i/>
      <sz val="11"/>
      <name val="Times New Roman"/>
      <family val="1"/>
    </font>
    <font>
      <sz val="11"/>
      <color rgb="FF000000"/>
      <name val="Times New Roman"/>
      <family val="1"/>
    </font>
    <font>
      <i/>
      <sz val="12"/>
      <name val="Times New Roman"/>
      <family val="1"/>
    </font>
    <font>
      <b/>
      <sz val="14"/>
      <name val="Times New Roman"/>
      <family val="1"/>
    </font>
    <font>
      <sz val="13"/>
      <name val="Times New Roman"/>
      <family val="1"/>
    </font>
    <font>
      <sz val="14"/>
      <color theme="0"/>
      <name val="Times New Roman"/>
      <family val="2"/>
    </font>
    <font>
      <sz val="14"/>
      <color rgb="FF9C6500"/>
      <name val="Times New Roman"/>
      <family val="2"/>
    </font>
  </fonts>
  <fills count="10">
    <fill>
      <patternFill patternType="none"/>
    </fill>
    <fill>
      <patternFill patternType="gray125"/>
    </fill>
    <fill>
      <patternFill patternType="solid">
        <fgColor theme="0"/>
        <bgColor indexed="64"/>
      </patternFill>
    </fill>
    <fill>
      <patternFill patternType="solid">
        <fgColor rgb="FFFFEB9C"/>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xf numFmtId="0" fontId="9" fillId="0" borderId="0"/>
  </cellStyleXfs>
  <cellXfs count="59">
    <xf numFmtId="0" fontId="0" fillId="0" borderId="0" xfId="0"/>
    <xf numFmtId="0" fontId="3" fillId="2" borderId="0" xfId="0" applyFont="1" applyFill="1"/>
    <xf numFmtId="0" fontId="4" fillId="2" borderId="1" xfId="0" applyFont="1" applyFill="1" applyBorder="1" applyAlignment="1">
      <alignment horizontal="center"/>
    </xf>
    <xf numFmtId="0" fontId="6"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49" fontId="7" fillId="2" borderId="2" xfId="0" applyNumberFormat="1" applyFont="1" applyFill="1" applyBorder="1" applyAlignment="1">
      <alignment horizontal="center"/>
    </xf>
    <xf numFmtId="49" fontId="8" fillId="2" borderId="2" xfId="0" applyNumberFormat="1" applyFont="1" applyFill="1" applyBorder="1" applyAlignment="1">
      <alignment horizontal="center"/>
    </xf>
    <xf numFmtId="49" fontId="8" fillId="2" borderId="0" xfId="0" applyNumberFormat="1" applyFont="1" applyFill="1" applyAlignment="1">
      <alignment horizontal="center"/>
    </xf>
    <xf numFmtId="0" fontId="3" fillId="2" borderId="2" xfId="0" applyFont="1" applyFill="1" applyBorder="1" applyAlignment="1">
      <alignment vertical="center"/>
    </xf>
    <xf numFmtId="0" fontId="3" fillId="2" borderId="0" xfId="0" applyFont="1" applyFill="1" applyAlignment="1">
      <alignment vertical="center"/>
    </xf>
    <xf numFmtId="3" fontId="3" fillId="2" borderId="2" xfId="0" applyNumberFormat="1" applyFont="1" applyFill="1" applyBorder="1" applyAlignment="1">
      <alignment vertical="center"/>
    </xf>
    <xf numFmtId="0" fontId="3" fillId="2" borderId="0" xfId="0" applyFont="1" applyFill="1" applyAlignment="1">
      <alignment horizontal="center"/>
    </xf>
    <xf numFmtId="0" fontId="10" fillId="2" borderId="0" xfId="0" applyFont="1" applyFill="1"/>
    <xf numFmtId="0" fontId="4" fillId="2" borderId="0" xfId="0" applyFont="1" applyFill="1"/>
    <xf numFmtId="49" fontId="10" fillId="2" borderId="2" xfId="0" applyNumberFormat="1" applyFont="1" applyFill="1" applyBorder="1" applyAlignment="1">
      <alignment horizontal="center"/>
    </xf>
    <xf numFmtId="49" fontId="5" fillId="2" borderId="5" xfId="0" applyNumberFormat="1" applyFont="1" applyFill="1" applyBorder="1" applyAlignment="1">
      <alignment horizontal="center"/>
    </xf>
    <xf numFmtId="49" fontId="10" fillId="2" borderId="6" xfId="0" applyNumberFormat="1" applyFont="1" applyFill="1" applyBorder="1" applyAlignment="1">
      <alignment horizontal="center"/>
    </xf>
    <xf numFmtId="3" fontId="5" fillId="2" borderId="2" xfId="0" applyNumberFormat="1" applyFont="1" applyFill="1" applyBorder="1" applyAlignment="1">
      <alignment horizontal="right"/>
    </xf>
    <xf numFmtId="0" fontId="5" fillId="2" borderId="2" xfId="0" applyFont="1" applyFill="1" applyBorder="1" applyAlignment="1">
      <alignment horizontal="center" vertical="center"/>
    </xf>
    <xf numFmtId="0" fontId="5" fillId="2" borderId="2" xfId="0" applyFont="1" applyFill="1" applyBorder="1" applyAlignment="1">
      <alignment vertical="center"/>
    </xf>
    <xf numFmtId="0" fontId="3" fillId="2" borderId="2" xfId="0" applyFont="1" applyFill="1" applyBorder="1" applyAlignment="1">
      <alignment horizontal="center" vertical="center"/>
    </xf>
    <xf numFmtId="0" fontId="5" fillId="2" borderId="2" xfId="0" applyFont="1" applyFill="1" applyBorder="1" applyAlignment="1">
      <alignment vertical="center" wrapText="1"/>
    </xf>
    <xf numFmtId="0" fontId="3" fillId="2" borderId="2" xfId="0" applyFont="1" applyFill="1" applyBorder="1" applyAlignment="1">
      <alignment horizontal="left" vertical="center" wrapText="1"/>
    </xf>
    <xf numFmtId="0" fontId="3" fillId="2" borderId="2" xfId="0" applyFont="1" applyFill="1" applyBorder="1" applyAlignment="1">
      <alignment horizontal="center" vertical="center" wrapText="1"/>
    </xf>
    <xf numFmtId="2" fontId="3" fillId="2" borderId="2" xfId="0" applyNumberFormat="1" applyFont="1" applyFill="1" applyBorder="1" applyAlignment="1">
      <alignment horizontal="center" vertical="center"/>
    </xf>
    <xf numFmtId="2" fontId="10" fillId="2" borderId="2" xfId="0" applyNumberFormat="1" applyFont="1" applyFill="1" applyBorder="1" applyAlignment="1">
      <alignment horizontal="center" vertical="center"/>
    </xf>
    <xf numFmtId="3" fontId="3" fillId="2" borderId="2"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3" fillId="2" borderId="2" xfId="0" applyFont="1" applyFill="1" applyBorder="1" applyAlignment="1">
      <alignment horizontal="right" vertical="center"/>
    </xf>
    <xf numFmtId="0" fontId="3" fillId="2" borderId="2" xfId="0" applyFont="1" applyFill="1" applyBorder="1" applyAlignment="1">
      <alignment vertical="center" wrapText="1"/>
    </xf>
    <xf numFmtId="0" fontId="4" fillId="2" borderId="1" xfId="0"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0" fontId="3" fillId="2" borderId="0" xfId="0" applyFont="1" applyFill="1" applyAlignment="1">
      <alignment vertical="center" wrapText="1"/>
    </xf>
    <xf numFmtId="49" fontId="8" fillId="2" borderId="0" xfId="0" applyNumberFormat="1" applyFont="1" applyFill="1" applyAlignment="1">
      <alignment horizontal="center" vertical="center" wrapText="1"/>
    </xf>
    <xf numFmtId="0" fontId="3" fillId="2" borderId="0" xfId="0" applyFont="1" applyFill="1" applyAlignment="1">
      <alignment horizontal="center" vertical="center" wrapText="1"/>
    </xf>
    <xf numFmtId="49" fontId="7" fillId="2" borderId="7"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3" fontId="2" fillId="2" borderId="7" xfId="0" applyNumberFormat="1" applyFont="1" applyFill="1" applyBorder="1" applyAlignment="1">
      <alignment horizontal="right" vertical="center" wrapText="1"/>
    </xf>
    <xf numFmtId="0" fontId="12" fillId="2" borderId="8" xfId="0" applyFont="1" applyFill="1" applyBorder="1" applyAlignment="1">
      <alignment horizontal="center" vertical="center" wrapText="1"/>
    </xf>
    <xf numFmtId="0" fontId="12" fillId="2" borderId="8" xfId="0" applyFont="1" applyFill="1" applyBorder="1" applyAlignment="1">
      <alignment vertical="center" wrapText="1"/>
    </xf>
    <xf numFmtId="3" fontId="12" fillId="2" borderId="8" xfId="0" applyNumberFormat="1" applyFont="1" applyFill="1" applyBorder="1" applyAlignment="1">
      <alignment vertical="center" wrapText="1"/>
    </xf>
    <xf numFmtId="0" fontId="12" fillId="2" borderId="9" xfId="0" applyFont="1" applyFill="1" applyBorder="1" applyAlignment="1">
      <alignment horizontal="center" vertical="center" wrapText="1"/>
    </xf>
    <xf numFmtId="0" fontId="12" fillId="2" borderId="9" xfId="0" applyFont="1" applyFill="1" applyBorder="1" applyAlignment="1">
      <alignment vertical="center" wrapText="1"/>
    </xf>
    <xf numFmtId="3" fontId="12" fillId="2" borderId="9" xfId="0" applyNumberFormat="1" applyFont="1" applyFill="1" applyBorder="1" applyAlignment="1">
      <alignment vertical="center" wrapText="1"/>
    </xf>
    <xf numFmtId="0" fontId="2" fillId="2" borderId="0" xfId="0" applyFont="1" applyFill="1" applyAlignment="1">
      <alignment horizontal="center" wrapText="1"/>
    </xf>
    <xf numFmtId="0" fontId="2" fillId="2" borderId="2"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10" fillId="2" borderId="1" xfId="0" applyFont="1" applyFill="1" applyBorder="1" applyAlignment="1">
      <alignment horizontal="right"/>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1" fillId="2" borderId="0" xfId="0" applyFont="1" applyFill="1" applyAlignment="1">
      <alignment horizontal="center" vertical="center" wrapText="1"/>
    </xf>
    <xf numFmtId="0" fontId="10" fillId="2" borderId="1" xfId="0" applyFont="1" applyFill="1" applyBorder="1" applyAlignment="1">
      <alignment horizontal="right" vertical="center" wrapText="1"/>
    </xf>
    <xf numFmtId="0" fontId="7" fillId="2" borderId="0" xfId="0" applyFont="1" applyFill="1" applyAlignment="1">
      <alignment horizontal="center" vertical="center" wrapText="1"/>
    </xf>
    <xf numFmtId="0" fontId="5" fillId="2" borderId="5" xfId="0" applyFont="1" applyFill="1" applyBorder="1" applyAlignment="1">
      <alignment vertical="center"/>
    </xf>
    <xf numFmtId="0" fontId="5" fillId="2" borderId="6" xfId="0" applyFont="1" applyFill="1" applyBorder="1" applyAlignment="1">
      <alignment vertical="center"/>
    </xf>
    <xf numFmtId="0" fontId="5" fillId="2" borderId="5" xfId="0" applyFont="1" applyFill="1" applyBorder="1" applyAlignment="1">
      <alignment horizontal="left" vertical="center"/>
    </xf>
    <xf numFmtId="0" fontId="5" fillId="2" borderId="6" xfId="0" applyFont="1" applyFill="1" applyBorder="1" applyAlignment="1">
      <alignment horizontal="left" vertical="center"/>
    </xf>
    <xf numFmtId="0" fontId="4" fillId="2" borderId="0" xfId="0" applyFont="1" applyFill="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2"/>
  <sheetViews>
    <sheetView zoomScale="85" zoomScaleNormal="85" workbookViewId="0">
      <selection activeCell="I10" sqref="I10"/>
    </sheetView>
  </sheetViews>
  <sheetFormatPr defaultColWidth="8.44140625" defaultRowHeight="15.6" x14ac:dyDescent="0.3"/>
  <cols>
    <col min="1" max="1" width="6.44140625" style="11" customWidth="1"/>
    <col min="2" max="2" width="34.109375" style="1" customWidth="1"/>
    <col min="3" max="3" width="29" style="1" customWidth="1"/>
    <col min="4" max="4" width="25.44140625" style="1" customWidth="1"/>
    <col min="5" max="16384" width="8.44140625" style="1"/>
  </cols>
  <sheetData>
    <row r="1" spans="1:4" ht="51" customHeight="1" x14ac:dyDescent="0.3">
      <c r="A1" s="44" t="s">
        <v>187</v>
      </c>
      <c r="B1" s="44"/>
      <c r="C1" s="44"/>
      <c r="D1" s="44"/>
    </row>
    <row r="2" spans="1:4" ht="24.75" customHeight="1" x14ac:dyDescent="0.35">
      <c r="A2" s="13" t="s">
        <v>188</v>
      </c>
      <c r="B2" s="13"/>
      <c r="C2" s="13"/>
    </row>
    <row r="3" spans="1:4" ht="33.75" customHeight="1" x14ac:dyDescent="0.35">
      <c r="A3" s="2"/>
      <c r="B3" s="2"/>
      <c r="C3" s="48" t="s">
        <v>182</v>
      </c>
      <c r="D3" s="48"/>
    </row>
    <row r="4" spans="1:4" ht="21.75" customHeight="1" x14ac:dyDescent="0.3">
      <c r="A4" s="45" t="s">
        <v>0</v>
      </c>
      <c r="B4" s="45" t="s">
        <v>1</v>
      </c>
      <c r="C4" s="46" t="s">
        <v>10</v>
      </c>
      <c r="D4" s="46" t="s">
        <v>186</v>
      </c>
    </row>
    <row r="5" spans="1:4" x14ac:dyDescent="0.3">
      <c r="A5" s="45"/>
      <c r="B5" s="45"/>
      <c r="C5" s="47"/>
      <c r="D5" s="47"/>
    </row>
    <row r="6" spans="1:4" s="7" customFormat="1" ht="16.8" x14ac:dyDescent="0.3">
      <c r="A6" s="5" t="s">
        <v>14</v>
      </c>
      <c r="B6" s="5" t="s">
        <v>15</v>
      </c>
      <c r="C6" s="6" t="s">
        <v>16</v>
      </c>
      <c r="D6" s="6" t="s">
        <v>17</v>
      </c>
    </row>
    <row r="7" spans="1:4" s="7" customFormat="1" ht="27.75" customHeight="1" x14ac:dyDescent="0.3">
      <c r="A7" s="14"/>
      <c r="B7" s="15" t="s">
        <v>23</v>
      </c>
      <c r="C7" s="17">
        <f>SUM(C8:C72)</f>
        <v>32500</v>
      </c>
      <c r="D7" s="6"/>
    </row>
    <row r="8" spans="1:4" s="9" customFormat="1" ht="27.75" customHeight="1" x14ac:dyDescent="0.3">
      <c r="A8" s="20">
        <v>1</v>
      </c>
      <c r="B8" s="29" t="s">
        <v>26</v>
      </c>
      <c r="C8" s="10">
        <v>500</v>
      </c>
      <c r="D8" s="8"/>
    </row>
    <row r="9" spans="1:4" s="9" customFormat="1" ht="27.75" customHeight="1" x14ac:dyDescent="0.3">
      <c r="A9" s="20">
        <v>2</v>
      </c>
      <c r="B9" s="29" t="s">
        <v>30</v>
      </c>
      <c r="C9" s="10">
        <v>500</v>
      </c>
      <c r="D9" s="8"/>
    </row>
    <row r="10" spans="1:4" s="9" customFormat="1" ht="27.75" customHeight="1" x14ac:dyDescent="0.3">
      <c r="A10" s="20">
        <v>3</v>
      </c>
      <c r="B10" s="29" t="s">
        <v>34</v>
      </c>
      <c r="C10" s="10">
        <v>500</v>
      </c>
      <c r="D10" s="8"/>
    </row>
    <row r="11" spans="1:4" s="9" customFormat="1" ht="27.75" customHeight="1" x14ac:dyDescent="0.3">
      <c r="A11" s="20">
        <v>4</v>
      </c>
      <c r="B11" s="29" t="s">
        <v>36</v>
      </c>
      <c r="C11" s="10">
        <v>500</v>
      </c>
      <c r="D11" s="8"/>
    </row>
    <row r="12" spans="1:4" s="9" customFormat="1" ht="27.75" customHeight="1" x14ac:dyDescent="0.3">
      <c r="A12" s="20">
        <v>5</v>
      </c>
      <c r="B12" s="29" t="s">
        <v>38</v>
      </c>
      <c r="C12" s="10">
        <v>500</v>
      </c>
      <c r="D12" s="8"/>
    </row>
    <row r="13" spans="1:4" s="9" customFormat="1" ht="27.75" customHeight="1" x14ac:dyDescent="0.3">
      <c r="A13" s="20">
        <v>6</v>
      </c>
      <c r="B13" s="29" t="s">
        <v>41</v>
      </c>
      <c r="C13" s="10">
        <v>500</v>
      </c>
      <c r="D13" s="8"/>
    </row>
    <row r="14" spans="1:4" s="9" customFormat="1" ht="27.75" customHeight="1" x14ac:dyDescent="0.3">
      <c r="A14" s="20">
        <v>7</v>
      </c>
      <c r="B14" s="29" t="s">
        <v>44</v>
      </c>
      <c r="C14" s="10">
        <v>500</v>
      </c>
      <c r="D14" s="8"/>
    </row>
    <row r="15" spans="1:4" s="9" customFormat="1" ht="27.75" customHeight="1" x14ac:dyDescent="0.3">
      <c r="A15" s="20">
        <v>8</v>
      </c>
      <c r="B15" s="29" t="s">
        <v>48</v>
      </c>
      <c r="C15" s="10">
        <v>500</v>
      </c>
      <c r="D15" s="8"/>
    </row>
    <row r="16" spans="1:4" s="9" customFormat="1" ht="27.75" customHeight="1" x14ac:dyDescent="0.3">
      <c r="A16" s="20">
        <v>9</v>
      </c>
      <c r="B16" s="29" t="s">
        <v>50</v>
      </c>
      <c r="C16" s="10">
        <v>500</v>
      </c>
      <c r="D16" s="8"/>
    </row>
    <row r="17" spans="1:4" s="9" customFormat="1" ht="27.75" customHeight="1" x14ac:dyDescent="0.3">
      <c r="A17" s="20">
        <v>10</v>
      </c>
      <c r="B17" s="29" t="s">
        <v>52</v>
      </c>
      <c r="C17" s="10">
        <v>500</v>
      </c>
      <c r="D17" s="8"/>
    </row>
    <row r="18" spans="1:4" s="9" customFormat="1" ht="27.75" customHeight="1" x14ac:dyDescent="0.3">
      <c r="A18" s="20">
        <v>11</v>
      </c>
      <c r="B18" s="29" t="s">
        <v>54</v>
      </c>
      <c r="C18" s="10">
        <v>500</v>
      </c>
      <c r="D18" s="8"/>
    </row>
    <row r="19" spans="1:4" s="9" customFormat="1" ht="27.75" customHeight="1" x14ac:dyDescent="0.3">
      <c r="A19" s="20">
        <v>12</v>
      </c>
      <c r="B19" s="29" t="s">
        <v>56</v>
      </c>
      <c r="C19" s="10">
        <v>500</v>
      </c>
      <c r="D19" s="8"/>
    </row>
    <row r="20" spans="1:4" s="9" customFormat="1" ht="27.75" customHeight="1" x14ac:dyDescent="0.3">
      <c r="A20" s="20">
        <v>13</v>
      </c>
      <c r="B20" s="29" t="s">
        <v>58</v>
      </c>
      <c r="C20" s="10">
        <v>500</v>
      </c>
      <c r="D20" s="8"/>
    </row>
    <row r="21" spans="1:4" s="9" customFormat="1" ht="27.75" customHeight="1" x14ac:dyDescent="0.3">
      <c r="A21" s="20">
        <v>14</v>
      </c>
      <c r="B21" s="29" t="s">
        <v>60</v>
      </c>
      <c r="C21" s="10">
        <v>500</v>
      </c>
      <c r="D21" s="8"/>
    </row>
    <row r="22" spans="1:4" s="9" customFormat="1" ht="27.75" customHeight="1" x14ac:dyDescent="0.3">
      <c r="A22" s="20">
        <v>15</v>
      </c>
      <c r="B22" s="29" t="s">
        <v>62</v>
      </c>
      <c r="C22" s="10">
        <v>500</v>
      </c>
      <c r="D22" s="8"/>
    </row>
    <row r="23" spans="1:4" s="9" customFormat="1" ht="27.75" customHeight="1" x14ac:dyDescent="0.3">
      <c r="A23" s="20">
        <v>16</v>
      </c>
      <c r="B23" s="29" t="s">
        <v>66</v>
      </c>
      <c r="C23" s="10">
        <v>500</v>
      </c>
      <c r="D23" s="8"/>
    </row>
    <row r="24" spans="1:4" s="9" customFormat="1" ht="27.75" customHeight="1" x14ac:dyDescent="0.3">
      <c r="A24" s="23">
        <v>17</v>
      </c>
      <c r="B24" s="29" t="s">
        <v>68</v>
      </c>
      <c r="C24" s="10">
        <v>500</v>
      </c>
      <c r="D24" s="8"/>
    </row>
    <row r="25" spans="1:4" s="9" customFormat="1" ht="27.75" customHeight="1" x14ac:dyDescent="0.3">
      <c r="A25" s="20">
        <v>18</v>
      </c>
      <c r="B25" s="29" t="s">
        <v>70</v>
      </c>
      <c r="C25" s="10">
        <v>500</v>
      </c>
      <c r="D25" s="8"/>
    </row>
    <row r="26" spans="1:4" s="9" customFormat="1" ht="27.75" customHeight="1" x14ac:dyDescent="0.3">
      <c r="A26" s="23">
        <v>19</v>
      </c>
      <c r="B26" s="29" t="s">
        <v>72</v>
      </c>
      <c r="C26" s="10">
        <v>500</v>
      </c>
      <c r="D26" s="8"/>
    </row>
    <row r="27" spans="1:4" s="9" customFormat="1" ht="27.75" customHeight="1" x14ac:dyDescent="0.3">
      <c r="A27" s="20">
        <v>20</v>
      </c>
      <c r="B27" s="29" t="s">
        <v>74</v>
      </c>
      <c r="C27" s="10">
        <v>500</v>
      </c>
      <c r="D27" s="8"/>
    </row>
    <row r="28" spans="1:4" s="9" customFormat="1" ht="27.75" customHeight="1" x14ac:dyDescent="0.3">
      <c r="A28" s="23">
        <v>21</v>
      </c>
      <c r="B28" s="29" t="s">
        <v>76</v>
      </c>
      <c r="C28" s="10">
        <v>500</v>
      </c>
      <c r="D28" s="8"/>
    </row>
    <row r="29" spans="1:4" s="9" customFormat="1" ht="27.75" customHeight="1" x14ac:dyDescent="0.3">
      <c r="A29" s="20">
        <v>22</v>
      </c>
      <c r="B29" s="29" t="s">
        <v>80</v>
      </c>
      <c r="C29" s="10">
        <v>500</v>
      </c>
      <c r="D29" s="8"/>
    </row>
    <row r="30" spans="1:4" s="9" customFormat="1" ht="27.75" customHeight="1" x14ac:dyDescent="0.3">
      <c r="A30" s="20">
        <v>23</v>
      </c>
      <c r="B30" s="29" t="s">
        <v>82</v>
      </c>
      <c r="C30" s="10">
        <v>500</v>
      </c>
      <c r="D30" s="8"/>
    </row>
    <row r="31" spans="1:4" s="9" customFormat="1" ht="27.75" customHeight="1" x14ac:dyDescent="0.3">
      <c r="A31" s="20">
        <v>24</v>
      </c>
      <c r="B31" s="29" t="s">
        <v>84</v>
      </c>
      <c r="C31" s="10">
        <v>500</v>
      </c>
      <c r="D31" s="8"/>
    </row>
    <row r="32" spans="1:4" s="9" customFormat="1" ht="27.75" customHeight="1" x14ac:dyDescent="0.3">
      <c r="A32" s="20">
        <v>25</v>
      </c>
      <c r="B32" s="29" t="s">
        <v>86</v>
      </c>
      <c r="C32" s="10">
        <v>500</v>
      </c>
      <c r="D32" s="8"/>
    </row>
    <row r="33" spans="1:4" s="9" customFormat="1" ht="27.75" customHeight="1" x14ac:dyDescent="0.3">
      <c r="A33" s="20">
        <v>26</v>
      </c>
      <c r="B33" s="29" t="s">
        <v>88</v>
      </c>
      <c r="C33" s="10">
        <v>500</v>
      </c>
      <c r="D33" s="8"/>
    </row>
    <row r="34" spans="1:4" s="9" customFormat="1" ht="27.75" customHeight="1" x14ac:dyDescent="0.3">
      <c r="A34" s="20">
        <v>27</v>
      </c>
      <c r="B34" s="29" t="s">
        <v>90</v>
      </c>
      <c r="C34" s="10">
        <v>500</v>
      </c>
      <c r="D34" s="8"/>
    </row>
    <row r="35" spans="1:4" s="9" customFormat="1" ht="27.75" customHeight="1" x14ac:dyDescent="0.3">
      <c r="A35" s="20">
        <v>28</v>
      </c>
      <c r="B35" s="29" t="s">
        <v>94</v>
      </c>
      <c r="C35" s="10">
        <v>500</v>
      </c>
      <c r="D35" s="8"/>
    </row>
    <row r="36" spans="1:4" s="9" customFormat="1" ht="27.75" customHeight="1" x14ac:dyDescent="0.3">
      <c r="A36" s="20">
        <v>29</v>
      </c>
      <c r="B36" s="29" t="s">
        <v>96</v>
      </c>
      <c r="C36" s="10">
        <v>500</v>
      </c>
      <c r="D36" s="8"/>
    </row>
    <row r="37" spans="1:4" s="9" customFormat="1" ht="27.75" customHeight="1" x14ac:dyDescent="0.3">
      <c r="A37" s="20">
        <v>30</v>
      </c>
      <c r="B37" s="29" t="s">
        <v>98</v>
      </c>
      <c r="C37" s="10">
        <v>500</v>
      </c>
      <c r="D37" s="8"/>
    </row>
    <row r="38" spans="1:4" s="9" customFormat="1" ht="27.75" customHeight="1" x14ac:dyDescent="0.3">
      <c r="A38" s="20">
        <v>31</v>
      </c>
      <c r="B38" s="29" t="s">
        <v>100</v>
      </c>
      <c r="C38" s="10">
        <v>500</v>
      </c>
      <c r="D38" s="8"/>
    </row>
    <row r="39" spans="1:4" s="9" customFormat="1" ht="27.75" customHeight="1" x14ac:dyDescent="0.3">
      <c r="A39" s="20">
        <v>32</v>
      </c>
      <c r="B39" s="29" t="s">
        <v>184</v>
      </c>
      <c r="C39" s="10">
        <v>500</v>
      </c>
      <c r="D39" s="8"/>
    </row>
    <row r="40" spans="1:4" s="9" customFormat="1" ht="27.75" customHeight="1" x14ac:dyDescent="0.3">
      <c r="A40" s="20">
        <v>33</v>
      </c>
      <c r="B40" s="29" t="s">
        <v>105</v>
      </c>
      <c r="C40" s="10">
        <v>500</v>
      </c>
      <c r="D40" s="8"/>
    </row>
    <row r="41" spans="1:4" s="9" customFormat="1" ht="27.75" customHeight="1" x14ac:dyDescent="0.3">
      <c r="A41" s="20">
        <v>34</v>
      </c>
      <c r="B41" s="29" t="s">
        <v>107</v>
      </c>
      <c r="C41" s="10">
        <v>500</v>
      </c>
      <c r="D41" s="8"/>
    </row>
    <row r="42" spans="1:4" s="9" customFormat="1" ht="27.75" customHeight="1" x14ac:dyDescent="0.3">
      <c r="A42" s="20">
        <v>35</v>
      </c>
      <c r="B42" s="29" t="s">
        <v>109</v>
      </c>
      <c r="C42" s="10">
        <v>500</v>
      </c>
      <c r="D42" s="8"/>
    </row>
    <row r="43" spans="1:4" s="9" customFormat="1" ht="27.75" customHeight="1" x14ac:dyDescent="0.3">
      <c r="A43" s="20">
        <v>36</v>
      </c>
      <c r="B43" s="29" t="s">
        <v>111</v>
      </c>
      <c r="C43" s="10">
        <v>500</v>
      </c>
      <c r="D43" s="8"/>
    </row>
    <row r="44" spans="1:4" s="9" customFormat="1" ht="27.75" customHeight="1" x14ac:dyDescent="0.3">
      <c r="A44" s="20">
        <v>37</v>
      </c>
      <c r="B44" s="29" t="s">
        <v>113</v>
      </c>
      <c r="C44" s="10">
        <v>500</v>
      </c>
      <c r="D44" s="8"/>
    </row>
    <row r="45" spans="1:4" s="9" customFormat="1" ht="27.75" customHeight="1" x14ac:dyDescent="0.3">
      <c r="A45" s="20">
        <v>38</v>
      </c>
      <c r="B45" s="29" t="s">
        <v>115</v>
      </c>
      <c r="C45" s="10">
        <v>500</v>
      </c>
      <c r="D45" s="8"/>
    </row>
    <row r="46" spans="1:4" s="9" customFormat="1" ht="27.75" customHeight="1" x14ac:dyDescent="0.3">
      <c r="A46" s="20">
        <v>39</v>
      </c>
      <c r="B46" s="29" t="s">
        <v>117</v>
      </c>
      <c r="C46" s="10">
        <v>500</v>
      </c>
      <c r="D46" s="8"/>
    </row>
    <row r="47" spans="1:4" s="9" customFormat="1" ht="27.75" customHeight="1" x14ac:dyDescent="0.3">
      <c r="A47" s="20">
        <v>40</v>
      </c>
      <c r="B47" s="29" t="s">
        <v>121</v>
      </c>
      <c r="C47" s="10">
        <v>500</v>
      </c>
      <c r="D47" s="8"/>
    </row>
    <row r="48" spans="1:4" s="9" customFormat="1" ht="27.75" customHeight="1" x14ac:dyDescent="0.3">
      <c r="A48" s="20">
        <v>41</v>
      </c>
      <c r="B48" s="29" t="s">
        <v>123</v>
      </c>
      <c r="C48" s="10">
        <v>500</v>
      </c>
      <c r="D48" s="8"/>
    </row>
    <row r="49" spans="1:4" s="9" customFormat="1" ht="27.75" customHeight="1" x14ac:dyDescent="0.3">
      <c r="A49" s="20">
        <v>42</v>
      </c>
      <c r="B49" s="29" t="s">
        <v>125</v>
      </c>
      <c r="C49" s="10">
        <v>500</v>
      </c>
      <c r="D49" s="8"/>
    </row>
    <row r="50" spans="1:4" s="9" customFormat="1" ht="27.75" customHeight="1" x14ac:dyDescent="0.3">
      <c r="A50" s="20">
        <v>43</v>
      </c>
      <c r="B50" s="29" t="s">
        <v>127</v>
      </c>
      <c r="C50" s="10">
        <v>500</v>
      </c>
      <c r="D50" s="8"/>
    </row>
    <row r="51" spans="1:4" s="9" customFormat="1" ht="27.75" customHeight="1" x14ac:dyDescent="0.3">
      <c r="A51" s="20">
        <v>44</v>
      </c>
      <c r="B51" s="29" t="s">
        <v>131</v>
      </c>
      <c r="C51" s="10">
        <v>500</v>
      </c>
      <c r="D51" s="8"/>
    </row>
    <row r="52" spans="1:4" s="9" customFormat="1" ht="27.75" customHeight="1" x14ac:dyDescent="0.3">
      <c r="A52" s="20">
        <v>45</v>
      </c>
      <c r="B52" s="29" t="s">
        <v>133</v>
      </c>
      <c r="C52" s="10">
        <v>500</v>
      </c>
      <c r="D52" s="8"/>
    </row>
    <row r="53" spans="1:4" s="9" customFormat="1" ht="27.75" customHeight="1" x14ac:dyDescent="0.3">
      <c r="A53" s="20">
        <v>46</v>
      </c>
      <c r="B53" s="29" t="s">
        <v>135</v>
      </c>
      <c r="C53" s="10">
        <v>500</v>
      </c>
      <c r="D53" s="8"/>
    </row>
    <row r="54" spans="1:4" s="9" customFormat="1" ht="27.75" customHeight="1" x14ac:dyDescent="0.3">
      <c r="A54" s="20">
        <v>47</v>
      </c>
      <c r="B54" s="29" t="s">
        <v>137</v>
      </c>
      <c r="C54" s="10">
        <v>500</v>
      </c>
      <c r="D54" s="8"/>
    </row>
    <row r="55" spans="1:4" s="9" customFormat="1" ht="27.75" customHeight="1" x14ac:dyDescent="0.3">
      <c r="A55" s="20">
        <v>48</v>
      </c>
      <c r="B55" s="29" t="s">
        <v>139</v>
      </c>
      <c r="C55" s="10">
        <v>500</v>
      </c>
      <c r="D55" s="8"/>
    </row>
    <row r="56" spans="1:4" s="9" customFormat="1" ht="27.75" customHeight="1" x14ac:dyDescent="0.3">
      <c r="A56" s="20">
        <v>49</v>
      </c>
      <c r="B56" s="29" t="s">
        <v>141</v>
      </c>
      <c r="C56" s="10">
        <v>500</v>
      </c>
      <c r="D56" s="8"/>
    </row>
    <row r="57" spans="1:4" s="9" customFormat="1" ht="27.75" customHeight="1" x14ac:dyDescent="0.3">
      <c r="A57" s="20">
        <v>50</v>
      </c>
      <c r="B57" s="29" t="s">
        <v>143</v>
      </c>
      <c r="C57" s="10">
        <v>500</v>
      </c>
      <c r="D57" s="8"/>
    </row>
    <row r="58" spans="1:4" s="9" customFormat="1" ht="27.75" customHeight="1" x14ac:dyDescent="0.3">
      <c r="A58" s="20">
        <v>51</v>
      </c>
      <c r="B58" s="29" t="s">
        <v>145</v>
      </c>
      <c r="C58" s="10">
        <v>500</v>
      </c>
      <c r="D58" s="8"/>
    </row>
    <row r="59" spans="1:4" s="9" customFormat="1" ht="27.75" customHeight="1" x14ac:dyDescent="0.3">
      <c r="A59" s="20">
        <v>52</v>
      </c>
      <c r="B59" s="29" t="s">
        <v>149</v>
      </c>
      <c r="C59" s="10">
        <v>500</v>
      </c>
      <c r="D59" s="8"/>
    </row>
    <row r="60" spans="1:4" s="9" customFormat="1" ht="27.75" customHeight="1" x14ac:dyDescent="0.3">
      <c r="A60" s="20">
        <v>53</v>
      </c>
      <c r="B60" s="29" t="s">
        <v>151</v>
      </c>
      <c r="C60" s="10">
        <v>500</v>
      </c>
      <c r="D60" s="8"/>
    </row>
    <row r="61" spans="1:4" s="9" customFormat="1" ht="27.75" customHeight="1" x14ac:dyDescent="0.3">
      <c r="A61" s="20">
        <v>54</v>
      </c>
      <c r="B61" s="29" t="s">
        <v>153</v>
      </c>
      <c r="C61" s="10">
        <v>500</v>
      </c>
      <c r="D61" s="8"/>
    </row>
    <row r="62" spans="1:4" s="9" customFormat="1" ht="27.75" customHeight="1" x14ac:dyDescent="0.3">
      <c r="A62" s="20">
        <v>55</v>
      </c>
      <c r="B62" s="29" t="s">
        <v>155</v>
      </c>
      <c r="C62" s="10">
        <v>500</v>
      </c>
      <c r="D62" s="8"/>
    </row>
    <row r="63" spans="1:4" s="9" customFormat="1" ht="27.75" customHeight="1" x14ac:dyDescent="0.3">
      <c r="A63" s="20">
        <v>56</v>
      </c>
      <c r="B63" s="29" t="s">
        <v>157</v>
      </c>
      <c r="C63" s="10">
        <v>500</v>
      </c>
      <c r="D63" s="8"/>
    </row>
    <row r="64" spans="1:4" s="9" customFormat="1" ht="27.75" customHeight="1" x14ac:dyDescent="0.3">
      <c r="A64" s="20">
        <v>57</v>
      </c>
      <c r="B64" s="29" t="s">
        <v>159</v>
      </c>
      <c r="C64" s="10">
        <v>500</v>
      </c>
      <c r="D64" s="8"/>
    </row>
    <row r="65" spans="1:4" s="9" customFormat="1" ht="27.75" customHeight="1" x14ac:dyDescent="0.3">
      <c r="A65" s="20">
        <v>58</v>
      </c>
      <c r="B65" s="29" t="s">
        <v>163</v>
      </c>
      <c r="C65" s="10">
        <v>500</v>
      </c>
      <c r="D65" s="8"/>
    </row>
    <row r="66" spans="1:4" s="9" customFormat="1" ht="27.75" customHeight="1" x14ac:dyDescent="0.3">
      <c r="A66" s="20">
        <v>59</v>
      </c>
      <c r="B66" s="29" t="s">
        <v>165</v>
      </c>
      <c r="C66" s="10">
        <v>500</v>
      </c>
      <c r="D66" s="8"/>
    </row>
    <row r="67" spans="1:4" s="9" customFormat="1" ht="27.75" customHeight="1" x14ac:dyDescent="0.3">
      <c r="A67" s="20">
        <v>60</v>
      </c>
      <c r="B67" s="29" t="s">
        <v>167</v>
      </c>
      <c r="C67" s="10">
        <v>500</v>
      </c>
      <c r="D67" s="8"/>
    </row>
    <row r="68" spans="1:4" s="9" customFormat="1" ht="27.75" customHeight="1" x14ac:dyDescent="0.3">
      <c r="A68" s="20">
        <v>61</v>
      </c>
      <c r="B68" s="29" t="s">
        <v>169</v>
      </c>
      <c r="C68" s="10">
        <v>500</v>
      </c>
      <c r="D68" s="8"/>
    </row>
    <row r="69" spans="1:4" s="9" customFormat="1" ht="27.75" customHeight="1" x14ac:dyDescent="0.3">
      <c r="A69" s="20">
        <v>62</v>
      </c>
      <c r="B69" s="29" t="s">
        <v>174</v>
      </c>
      <c r="C69" s="10">
        <v>500</v>
      </c>
      <c r="D69" s="8"/>
    </row>
    <row r="70" spans="1:4" s="9" customFormat="1" ht="27.75" customHeight="1" x14ac:dyDescent="0.3">
      <c r="A70" s="20">
        <v>63</v>
      </c>
      <c r="B70" s="29" t="s">
        <v>176</v>
      </c>
      <c r="C70" s="10">
        <v>500</v>
      </c>
      <c r="D70" s="8"/>
    </row>
    <row r="71" spans="1:4" s="9" customFormat="1" ht="27.75" customHeight="1" x14ac:dyDescent="0.3">
      <c r="A71" s="20">
        <v>64</v>
      </c>
      <c r="B71" s="29" t="s">
        <v>185</v>
      </c>
      <c r="C71" s="10">
        <v>500</v>
      </c>
      <c r="D71" s="8"/>
    </row>
    <row r="72" spans="1:4" s="9" customFormat="1" ht="27.75" customHeight="1" x14ac:dyDescent="0.3">
      <c r="A72" s="20">
        <v>65</v>
      </c>
      <c r="B72" s="29" t="s">
        <v>179</v>
      </c>
      <c r="C72" s="10">
        <v>500</v>
      </c>
      <c r="D72" s="8"/>
    </row>
  </sheetData>
  <mergeCells count="6">
    <mergeCell ref="A1:D1"/>
    <mergeCell ref="A4:A5"/>
    <mergeCell ref="B4:B5"/>
    <mergeCell ref="C4:C5"/>
    <mergeCell ref="D4:D5"/>
    <mergeCell ref="C3:D3"/>
  </mergeCells>
  <printOptions horizontalCentered="1"/>
  <pageMargins left="0.59055118110236227" right="0.19685039370078741" top="0.59055118110236227" bottom="0.59055118110236227" header="0.31496062992125984" footer="0.19685039370078741"/>
  <pageSetup paperSize="9" scale="95"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72"/>
  <sheetViews>
    <sheetView tabSelected="1" zoomScaleNormal="100" workbookViewId="0">
      <selection activeCell="A2" sqref="A2:D2"/>
    </sheetView>
  </sheetViews>
  <sheetFormatPr defaultColWidth="8.44140625" defaultRowHeight="15.6" x14ac:dyDescent="0.3"/>
  <cols>
    <col min="1" max="1" width="9.88671875" style="34" customWidth="1"/>
    <col min="2" max="2" width="33.6640625" style="32" customWidth="1"/>
    <col min="3" max="3" width="26.5546875" style="32" customWidth="1"/>
    <col min="4" max="4" width="20.44140625" style="32" customWidth="1"/>
    <col min="5" max="16384" width="8.44140625" style="32"/>
  </cols>
  <sheetData>
    <row r="1" spans="1:4" ht="51" customHeight="1" x14ac:dyDescent="0.3">
      <c r="A1" s="51" t="s">
        <v>189</v>
      </c>
      <c r="B1" s="51"/>
      <c r="C1" s="51"/>
      <c r="D1" s="51"/>
    </row>
    <row r="2" spans="1:4" ht="25.5" customHeight="1" x14ac:dyDescent="0.3">
      <c r="A2" s="53" t="s">
        <v>194</v>
      </c>
      <c r="B2" s="53"/>
      <c r="C2" s="53"/>
      <c r="D2" s="53"/>
    </row>
    <row r="3" spans="1:4" ht="27" customHeight="1" x14ac:dyDescent="0.3">
      <c r="A3" s="30"/>
      <c r="B3" s="30"/>
      <c r="C3" s="52" t="s">
        <v>182</v>
      </c>
      <c r="D3" s="52"/>
    </row>
    <row r="4" spans="1:4" ht="21" customHeight="1" x14ac:dyDescent="0.3">
      <c r="A4" s="45" t="s">
        <v>193</v>
      </c>
      <c r="B4" s="45" t="s">
        <v>192</v>
      </c>
      <c r="C4" s="49" t="s">
        <v>190</v>
      </c>
      <c r="D4" s="49" t="s">
        <v>186</v>
      </c>
    </row>
    <row r="5" spans="1:4" ht="21" customHeight="1" x14ac:dyDescent="0.3">
      <c r="A5" s="45"/>
      <c r="B5" s="45"/>
      <c r="C5" s="50"/>
      <c r="D5" s="50"/>
    </row>
    <row r="6" spans="1:4" s="33" customFormat="1" ht="22.5" customHeight="1" x14ac:dyDescent="0.3">
      <c r="A6" s="31" t="s">
        <v>14</v>
      </c>
      <c r="B6" s="31" t="s">
        <v>15</v>
      </c>
      <c r="C6" s="31" t="s">
        <v>16</v>
      </c>
      <c r="D6" s="31" t="s">
        <v>17</v>
      </c>
    </row>
    <row r="7" spans="1:4" s="33" customFormat="1" ht="24" customHeight="1" x14ac:dyDescent="0.3">
      <c r="A7" s="35"/>
      <c r="B7" s="36" t="s">
        <v>191</v>
      </c>
      <c r="C7" s="37">
        <f>SUM(C8:C72)</f>
        <v>32500</v>
      </c>
      <c r="D7" s="35"/>
    </row>
    <row r="8" spans="1:4" ht="24" customHeight="1" x14ac:dyDescent="0.3">
      <c r="A8" s="38">
        <v>1</v>
      </c>
      <c r="B8" s="39" t="s">
        <v>26</v>
      </c>
      <c r="C8" s="40">
        <v>500</v>
      </c>
      <c r="D8" s="39"/>
    </row>
    <row r="9" spans="1:4" ht="24" customHeight="1" x14ac:dyDescent="0.3">
      <c r="A9" s="38">
        <v>2</v>
      </c>
      <c r="B9" s="39" t="s">
        <v>30</v>
      </c>
      <c r="C9" s="40">
        <v>500</v>
      </c>
      <c r="D9" s="39"/>
    </row>
    <row r="10" spans="1:4" ht="24" customHeight="1" x14ac:dyDescent="0.3">
      <c r="A10" s="38">
        <v>3</v>
      </c>
      <c r="B10" s="39" t="s">
        <v>34</v>
      </c>
      <c r="C10" s="40">
        <v>500</v>
      </c>
      <c r="D10" s="39"/>
    </row>
    <row r="11" spans="1:4" ht="24" customHeight="1" x14ac:dyDescent="0.3">
      <c r="A11" s="38">
        <v>4</v>
      </c>
      <c r="B11" s="39" t="s">
        <v>36</v>
      </c>
      <c r="C11" s="40">
        <v>500</v>
      </c>
      <c r="D11" s="39"/>
    </row>
    <row r="12" spans="1:4" ht="24" customHeight="1" x14ac:dyDescent="0.3">
      <c r="A12" s="38">
        <v>5</v>
      </c>
      <c r="B12" s="39" t="s">
        <v>38</v>
      </c>
      <c r="C12" s="40">
        <v>500</v>
      </c>
      <c r="D12" s="39"/>
    </row>
    <row r="13" spans="1:4" ht="24" customHeight="1" x14ac:dyDescent="0.3">
      <c r="A13" s="38">
        <v>6</v>
      </c>
      <c r="B13" s="39" t="s">
        <v>41</v>
      </c>
      <c r="C13" s="40">
        <v>500</v>
      </c>
      <c r="D13" s="39"/>
    </row>
    <row r="14" spans="1:4" ht="24" customHeight="1" x14ac:dyDescent="0.3">
      <c r="A14" s="38">
        <v>7</v>
      </c>
      <c r="B14" s="39" t="s">
        <v>44</v>
      </c>
      <c r="C14" s="40">
        <v>500</v>
      </c>
      <c r="D14" s="39"/>
    </row>
    <row r="15" spans="1:4" ht="24" customHeight="1" x14ac:dyDescent="0.3">
      <c r="A15" s="38">
        <v>8</v>
      </c>
      <c r="B15" s="39" t="s">
        <v>48</v>
      </c>
      <c r="C15" s="40">
        <v>500</v>
      </c>
      <c r="D15" s="39"/>
    </row>
    <row r="16" spans="1:4" ht="24" customHeight="1" x14ac:dyDescent="0.3">
      <c r="A16" s="38">
        <v>9</v>
      </c>
      <c r="B16" s="39" t="s">
        <v>50</v>
      </c>
      <c r="C16" s="40">
        <v>500</v>
      </c>
      <c r="D16" s="39"/>
    </row>
    <row r="17" spans="1:4" ht="24" customHeight="1" x14ac:dyDescent="0.3">
      <c r="A17" s="38">
        <v>10</v>
      </c>
      <c r="B17" s="39" t="s">
        <v>52</v>
      </c>
      <c r="C17" s="40">
        <v>500</v>
      </c>
      <c r="D17" s="39"/>
    </row>
    <row r="18" spans="1:4" ht="24" customHeight="1" x14ac:dyDescent="0.3">
      <c r="A18" s="38">
        <v>11</v>
      </c>
      <c r="B18" s="39" t="s">
        <v>54</v>
      </c>
      <c r="C18" s="40">
        <v>500</v>
      </c>
      <c r="D18" s="39"/>
    </row>
    <row r="19" spans="1:4" ht="24" customHeight="1" x14ac:dyDescent="0.3">
      <c r="A19" s="38">
        <v>12</v>
      </c>
      <c r="B19" s="39" t="s">
        <v>56</v>
      </c>
      <c r="C19" s="40">
        <v>500</v>
      </c>
      <c r="D19" s="39"/>
    </row>
    <row r="20" spans="1:4" ht="24" customHeight="1" x14ac:dyDescent="0.3">
      <c r="A20" s="38">
        <v>13</v>
      </c>
      <c r="B20" s="39" t="s">
        <v>58</v>
      </c>
      <c r="C20" s="40">
        <v>500</v>
      </c>
      <c r="D20" s="39"/>
    </row>
    <row r="21" spans="1:4" ht="24" customHeight="1" x14ac:dyDescent="0.3">
      <c r="A21" s="38">
        <v>14</v>
      </c>
      <c r="B21" s="39" t="s">
        <v>60</v>
      </c>
      <c r="C21" s="40">
        <v>500</v>
      </c>
      <c r="D21" s="39"/>
    </row>
    <row r="22" spans="1:4" ht="24" customHeight="1" x14ac:dyDescent="0.3">
      <c r="A22" s="38">
        <v>15</v>
      </c>
      <c r="B22" s="39" t="s">
        <v>62</v>
      </c>
      <c r="C22" s="40">
        <v>500</v>
      </c>
      <c r="D22" s="39"/>
    </row>
    <row r="23" spans="1:4" ht="24" customHeight="1" x14ac:dyDescent="0.3">
      <c r="A23" s="38">
        <v>16</v>
      </c>
      <c r="B23" s="39" t="s">
        <v>66</v>
      </c>
      <c r="C23" s="40">
        <v>500</v>
      </c>
      <c r="D23" s="39"/>
    </row>
    <row r="24" spans="1:4" ht="24" customHeight="1" x14ac:dyDescent="0.3">
      <c r="A24" s="38">
        <v>17</v>
      </c>
      <c r="B24" s="39" t="s">
        <v>68</v>
      </c>
      <c r="C24" s="40">
        <v>500</v>
      </c>
      <c r="D24" s="39"/>
    </row>
    <row r="25" spans="1:4" ht="24" customHeight="1" x14ac:dyDescent="0.3">
      <c r="A25" s="38">
        <v>18</v>
      </c>
      <c r="B25" s="39" t="s">
        <v>70</v>
      </c>
      <c r="C25" s="40">
        <v>500</v>
      </c>
      <c r="D25" s="39"/>
    </row>
    <row r="26" spans="1:4" ht="24" customHeight="1" x14ac:dyDescent="0.3">
      <c r="A26" s="38">
        <v>19</v>
      </c>
      <c r="B26" s="39" t="s">
        <v>72</v>
      </c>
      <c r="C26" s="40">
        <v>500</v>
      </c>
      <c r="D26" s="39"/>
    </row>
    <row r="27" spans="1:4" ht="24" customHeight="1" x14ac:dyDescent="0.3">
      <c r="A27" s="38">
        <v>20</v>
      </c>
      <c r="B27" s="39" t="s">
        <v>74</v>
      </c>
      <c r="C27" s="40">
        <v>500</v>
      </c>
      <c r="D27" s="39"/>
    </row>
    <row r="28" spans="1:4" ht="24" customHeight="1" x14ac:dyDescent="0.3">
      <c r="A28" s="38">
        <v>21</v>
      </c>
      <c r="B28" s="39" t="s">
        <v>76</v>
      </c>
      <c r="C28" s="40">
        <v>500</v>
      </c>
      <c r="D28" s="39"/>
    </row>
    <row r="29" spans="1:4" ht="24" customHeight="1" x14ac:dyDescent="0.3">
      <c r="A29" s="38">
        <v>22</v>
      </c>
      <c r="B29" s="39" t="s">
        <v>80</v>
      </c>
      <c r="C29" s="40">
        <v>500</v>
      </c>
      <c r="D29" s="39"/>
    </row>
    <row r="30" spans="1:4" ht="24" customHeight="1" x14ac:dyDescent="0.3">
      <c r="A30" s="38">
        <v>23</v>
      </c>
      <c r="B30" s="39" t="s">
        <v>82</v>
      </c>
      <c r="C30" s="40">
        <v>500</v>
      </c>
      <c r="D30" s="39"/>
    </row>
    <row r="31" spans="1:4" ht="24" customHeight="1" x14ac:dyDescent="0.3">
      <c r="A31" s="38">
        <v>24</v>
      </c>
      <c r="B31" s="39" t="s">
        <v>84</v>
      </c>
      <c r="C31" s="40">
        <v>500</v>
      </c>
      <c r="D31" s="39"/>
    </row>
    <row r="32" spans="1:4" ht="24" customHeight="1" x14ac:dyDescent="0.3">
      <c r="A32" s="38">
        <v>25</v>
      </c>
      <c r="B32" s="39" t="s">
        <v>86</v>
      </c>
      <c r="C32" s="40">
        <v>500</v>
      </c>
      <c r="D32" s="39"/>
    </row>
    <row r="33" spans="1:4" ht="24" customHeight="1" x14ac:dyDescent="0.3">
      <c r="A33" s="38">
        <v>26</v>
      </c>
      <c r="B33" s="39" t="s">
        <v>88</v>
      </c>
      <c r="C33" s="40">
        <v>500</v>
      </c>
      <c r="D33" s="39"/>
    </row>
    <row r="34" spans="1:4" ht="24" customHeight="1" x14ac:dyDescent="0.3">
      <c r="A34" s="38">
        <v>27</v>
      </c>
      <c r="B34" s="39" t="s">
        <v>90</v>
      </c>
      <c r="C34" s="40">
        <v>500</v>
      </c>
      <c r="D34" s="39"/>
    </row>
    <row r="35" spans="1:4" ht="24" customHeight="1" x14ac:dyDescent="0.3">
      <c r="A35" s="38">
        <v>28</v>
      </c>
      <c r="B35" s="39" t="s">
        <v>94</v>
      </c>
      <c r="C35" s="40">
        <v>500</v>
      </c>
      <c r="D35" s="39"/>
    </row>
    <row r="36" spans="1:4" ht="24" customHeight="1" x14ac:dyDescent="0.3">
      <c r="A36" s="38">
        <v>29</v>
      </c>
      <c r="B36" s="39" t="s">
        <v>96</v>
      </c>
      <c r="C36" s="40">
        <v>500</v>
      </c>
      <c r="D36" s="39"/>
    </row>
    <row r="37" spans="1:4" ht="24" customHeight="1" x14ac:dyDescent="0.3">
      <c r="A37" s="38">
        <v>30</v>
      </c>
      <c r="B37" s="39" t="s">
        <v>98</v>
      </c>
      <c r="C37" s="40">
        <v>500</v>
      </c>
      <c r="D37" s="39"/>
    </row>
    <row r="38" spans="1:4" ht="24" customHeight="1" x14ac:dyDescent="0.3">
      <c r="A38" s="38">
        <v>31</v>
      </c>
      <c r="B38" s="39" t="s">
        <v>100</v>
      </c>
      <c r="C38" s="40">
        <v>500</v>
      </c>
      <c r="D38" s="39"/>
    </row>
    <row r="39" spans="1:4" ht="24" customHeight="1" x14ac:dyDescent="0.3">
      <c r="A39" s="38">
        <v>32</v>
      </c>
      <c r="B39" s="39" t="s">
        <v>184</v>
      </c>
      <c r="C39" s="40">
        <v>500</v>
      </c>
      <c r="D39" s="39"/>
    </row>
    <row r="40" spans="1:4" ht="24" customHeight="1" x14ac:dyDescent="0.3">
      <c r="A40" s="38">
        <v>33</v>
      </c>
      <c r="B40" s="39" t="s">
        <v>105</v>
      </c>
      <c r="C40" s="40">
        <v>500</v>
      </c>
      <c r="D40" s="39"/>
    </row>
    <row r="41" spans="1:4" ht="24" customHeight="1" x14ac:dyDescent="0.3">
      <c r="A41" s="38">
        <v>34</v>
      </c>
      <c r="B41" s="39" t="s">
        <v>107</v>
      </c>
      <c r="C41" s="40">
        <v>500</v>
      </c>
      <c r="D41" s="39"/>
    </row>
    <row r="42" spans="1:4" ht="24" customHeight="1" x14ac:dyDescent="0.3">
      <c r="A42" s="38">
        <v>35</v>
      </c>
      <c r="B42" s="39" t="s">
        <v>109</v>
      </c>
      <c r="C42" s="40">
        <v>500</v>
      </c>
      <c r="D42" s="39"/>
    </row>
    <row r="43" spans="1:4" ht="24" customHeight="1" x14ac:dyDescent="0.3">
      <c r="A43" s="38">
        <v>36</v>
      </c>
      <c r="B43" s="39" t="s">
        <v>111</v>
      </c>
      <c r="C43" s="40">
        <v>500</v>
      </c>
      <c r="D43" s="39"/>
    </row>
    <row r="44" spans="1:4" ht="24" customHeight="1" x14ac:dyDescent="0.3">
      <c r="A44" s="38">
        <v>37</v>
      </c>
      <c r="B44" s="39" t="s">
        <v>113</v>
      </c>
      <c r="C44" s="40">
        <v>500</v>
      </c>
      <c r="D44" s="39"/>
    </row>
    <row r="45" spans="1:4" ht="24" customHeight="1" x14ac:dyDescent="0.3">
      <c r="A45" s="38">
        <v>38</v>
      </c>
      <c r="B45" s="39" t="s">
        <v>115</v>
      </c>
      <c r="C45" s="40">
        <v>500</v>
      </c>
      <c r="D45" s="39"/>
    </row>
    <row r="46" spans="1:4" ht="24" customHeight="1" x14ac:dyDescent="0.3">
      <c r="A46" s="38">
        <v>39</v>
      </c>
      <c r="B46" s="39" t="s">
        <v>117</v>
      </c>
      <c r="C46" s="40">
        <v>500</v>
      </c>
      <c r="D46" s="39"/>
    </row>
    <row r="47" spans="1:4" ht="24" customHeight="1" x14ac:dyDescent="0.3">
      <c r="A47" s="38">
        <v>40</v>
      </c>
      <c r="B47" s="39" t="s">
        <v>121</v>
      </c>
      <c r="C47" s="40">
        <v>500</v>
      </c>
      <c r="D47" s="39"/>
    </row>
    <row r="48" spans="1:4" ht="24" customHeight="1" x14ac:dyDescent="0.3">
      <c r="A48" s="38">
        <v>41</v>
      </c>
      <c r="B48" s="39" t="s">
        <v>123</v>
      </c>
      <c r="C48" s="40">
        <v>500</v>
      </c>
      <c r="D48" s="39"/>
    </row>
    <row r="49" spans="1:4" ht="24" customHeight="1" x14ac:dyDescent="0.3">
      <c r="A49" s="38">
        <v>42</v>
      </c>
      <c r="B49" s="39" t="s">
        <v>125</v>
      </c>
      <c r="C49" s="40">
        <v>500</v>
      </c>
      <c r="D49" s="39"/>
    </row>
    <row r="50" spans="1:4" ht="24" customHeight="1" x14ac:dyDescent="0.3">
      <c r="A50" s="38">
        <v>43</v>
      </c>
      <c r="B50" s="39" t="s">
        <v>127</v>
      </c>
      <c r="C50" s="40">
        <v>500</v>
      </c>
      <c r="D50" s="39"/>
    </row>
    <row r="51" spans="1:4" ht="24" customHeight="1" x14ac:dyDescent="0.3">
      <c r="A51" s="38">
        <v>44</v>
      </c>
      <c r="B51" s="39" t="s">
        <v>131</v>
      </c>
      <c r="C51" s="40">
        <v>500</v>
      </c>
      <c r="D51" s="39"/>
    </row>
    <row r="52" spans="1:4" ht="24" customHeight="1" x14ac:dyDescent="0.3">
      <c r="A52" s="38">
        <v>45</v>
      </c>
      <c r="B52" s="39" t="s">
        <v>133</v>
      </c>
      <c r="C52" s="40">
        <v>500</v>
      </c>
      <c r="D52" s="39"/>
    </row>
    <row r="53" spans="1:4" ht="24" customHeight="1" x14ac:dyDescent="0.3">
      <c r="A53" s="38">
        <v>46</v>
      </c>
      <c r="B53" s="39" t="s">
        <v>135</v>
      </c>
      <c r="C53" s="40">
        <v>500</v>
      </c>
      <c r="D53" s="39"/>
    </row>
    <row r="54" spans="1:4" ht="24" customHeight="1" x14ac:dyDescent="0.3">
      <c r="A54" s="38">
        <v>47</v>
      </c>
      <c r="B54" s="39" t="s">
        <v>137</v>
      </c>
      <c r="C54" s="40">
        <v>500</v>
      </c>
      <c r="D54" s="39"/>
    </row>
    <row r="55" spans="1:4" ht="24" customHeight="1" x14ac:dyDescent="0.3">
      <c r="A55" s="38">
        <v>48</v>
      </c>
      <c r="B55" s="39" t="s">
        <v>139</v>
      </c>
      <c r="C55" s="40">
        <v>500</v>
      </c>
      <c r="D55" s="39"/>
    </row>
    <row r="56" spans="1:4" ht="24" customHeight="1" x14ac:dyDescent="0.3">
      <c r="A56" s="38">
        <v>49</v>
      </c>
      <c r="B56" s="39" t="s">
        <v>141</v>
      </c>
      <c r="C56" s="40">
        <v>500</v>
      </c>
      <c r="D56" s="39"/>
    </row>
    <row r="57" spans="1:4" ht="24" customHeight="1" x14ac:dyDescent="0.3">
      <c r="A57" s="38">
        <v>50</v>
      </c>
      <c r="B57" s="39" t="s">
        <v>143</v>
      </c>
      <c r="C57" s="40">
        <v>500</v>
      </c>
      <c r="D57" s="39"/>
    </row>
    <row r="58" spans="1:4" ht="24" customHeight="1" x14ac:dyDescent="0.3">
      <c r="A58" s="38">
        <v>51</v>
      </c>
      <c r="B58" s="39" t="s">
        <v>145</v>
      </c>
      <c r="C58" s="40">
        <v>500</v>
      </c>
      <c r="D58" s="39"/>
    </row>
    <row r="59" spans="1:4" ht="24" customHeight="1" x14ac:dyDescent="0.3">
      <c r="A59" s="38">
        <v>52</v>
      </c>
      <c r="B59" s="39" t="s">
        <v>149</v>
      </c>
      <c r="C59" s="40">
        <v>500</v>
      </c>
      <c r="D59" s="39"/>
    </row>
    <row r="60" spans="1:4" ht="24" customHeight="1" x14ac:dyDescent="0.3">
      <c r="A60" s="38">
        <v>53</v>
      </c>
      <c r="B60" s="39" t="s">
        <v>151</v>
      </c>
      <c r="C60" s="40">
        <v>500</v>
      </c>
      <c r="D60" s="39"/>
    </row>
    <row r="61" spans="1:4" ht="24" customHeight="1" x14ac:dyDescent="0.3">
      <c r="A61" s="38">
        <v>54</v>
      </c>
      <c r="B61" s="39" t="s">
        <v>153</v>
      </c>
      <c r="C61" s="40">
        <v>500</v>
      </c>
      <c r="D61" s="39"/>
    </row>
    <row r="62" spans="1:4" ht="24" customHeight="1" x14ac:dyDescent="0.3">
      <c r="A62" s="38">
        <v>55</v>
      </c>
      <c r="B62" s="39" t="s">
        <v>155</v>
      </c>
      <c r="C62" s="40">
        <v>500</v>
      </c>
      <c r="D62" s="39"/>
    </row>
    <row r="63" spans="1:4" ht="24" customHeight="1" x14ac:dyDescent="0.3">
      <c r="A63" s="38">
        <v>56</v>
      </c>
      <c r="B63" s="39" t="s">
        <v>157</v>
      </c>
      <c r="C63" s="40">
        <v>500</v>
      </c>
      <c r="D63" s="39"/>
    </row>
    <row r="64" spans="1:4" ht="24" customHeight="1" x14ac:dyDescent="0.3">
      <c r="A64" s="38">
        <v>57</v>
      </c>
      <c r="B64" s="39" t="s">
        <v>159</v>
      </c>
      <c r="C64" s="40">
        <v>500</v>
      </c>
      <c r="D64" s="39"/>
    </row>
    <row r="65" spans="1:4" ht="24" customHeight="1" x14ac:dyDescent="0.3">
      <c r="A65" s="38">
        <v>58</v>
      </c>
      <c r="B65" s="39" t="s">
        <v>163</v>
      </c>
      <c r="C65" s="40">
        <v>500</v>
      </c>
      <c r="D65" s="39"/>
    </row>
    <row r="66" spans="1:4" ht="24" customHeight="1" x14ac:dyDescent="0.3">
      <c r="A66" s="38">
        <v>59</v>
      </c>
      <c r="B66" s="39" t="s">
        <v>165</v>
      </c>
      <c r="C66" s="40">
        <v>500</v>
      </c>
      <c r="D66" s="39"/>
    </row>
    <row r="67" spans="1:4" ht="24" customHeight="1" x14ac:dyDescent="0.3">
      <c r="A67" s="38">
        <v>60</v>
      </c>
      <c r="B67" s="39" t="s">
        <v>167</v>
      </c>
      <c r="C67" s="40">
        <v>500</v>
      </c>
      <c r="D67" s="39"/>
    </row>
    <row r="68" spans="1:4" ht="24" customHeight="1" x14ac:dyDescent="0.3">
      <c r="A68" s="38">
        <v>61</v>
      </c>
      <c r="B68" s="39" t="s">
        <v>169</v>
      </c>
      <c r="C68" s="40">
        <v>500</v>
      </c>
      <c r="D68" s="39"/>
    </row>
    <row r="69" spans="1:4" ht="24" customHeight="1" x14ac:dyDescent="0.3">
      <c r="A69" s="38">
        <v>62</v>
      </c>
      <c r="B69" s="39" t="s">
        <v>174</v>
      </c>
      <c r="C69" s="40">
        <v>500</v>
      </c>
      <c r="D69" s="39"/>
    </row>
    <row r="70" spans="1:4" ht="24" customHeight="1" x14ac:dyDescent="0.3">
      <c r="A70" s="38">
        <v>63</v>
      </c>
      <c r="B70" s="39" t="s">
        <v>176</v>
      </c>
      <c r="C70" s="40">
        <v>500</v>
      </c>
      <c r="D70" s="39"/>
    </row>
    <row r="71" spans="1:4" ht="24" customHeight="1" x14ac:dyDescent="0.3">
      <c r="A71" s="38">
        <v>64</v>
      </c>
      <c r="B71" s="39" t="s">
        <v>185</v>
      </c>
      <c r="C71" s="40">
        <v>500</v>
      </c>
      <c r="D71" s="39"/>
    </row>
    <row r="72" spans="1:4" ht="24" customHeight="1" x14ac:dyDescent="0.3">
      <c r="A72" s="41">
        <v>65</v>
      </c>
      <c r="B72" s="42" t="s">
        <v>179</v>
      </c>
      <c r="C72" s="43">
        <v>500</v>
      </c>
      <c r="D72" s="42"/>
    </row>
  </sheetData>
  <mergeCells count="7">
    <mergeCell ref="D4:D5"/>
    <mergeCell ref="A1:D1"/>
    <mergeCell ref="C4:C5"/>
    <mergeCell ref="A4:A5"/>
    <mergeCell ref="B4:B5"/>
    <mergeCell ref="C3:D3"/>
    <mergeCell ref="A2:D2"/>
  </mergeCells>
  <printOptions horizontalCentered="1"/>
  <pageMargins left="0.59055118110236227" right="0.19685039370078741" top="0.59055118110236227" bottom="0.59055118110236227" header="0.31496062992125984" footer="0.19685039370078741"/>
  <pageSetup paperSize="9" orientation="portrait"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83"/>
  <sheetViews>
    <sheetView topLeftCell="A77" zoomScale="85" zoomScaleNormal="85" workbookViewId="0">
      <selection activeCell="B83" sqref="B83"/>
    </sheetView>
  </sheetViews>
  <sheetFormatPr defaultColWidth="8.44140625" defaultRowHeight="15.6" x14ac:dyDescent="0.3"/>
  <cols>
    <col min="1" max="1" width="6.44140625" style="11" customWidth="1"/>
    <col min="2" max="2" width="21.88671875" style="1" customWidth="1"/>
    <col min="3" max="3" width="44.6640625" style="1" customWidth="1"/>
    <col min="4" max="4" width="10.33203125" style="1" customWidth="1"/>
    <col min="5" max="5" width="11.109375" style="1" hidden="1" customWidth="1"/>
    <col min="6" max="6" width="12.5546875" style="1" hidden="1" customWidth="1"/>
    <col min="7" max="7" width="9.5546875" style="1" hidden="1" customWidth="1"/>
    <col min="8" max="8" width="10.44140625" style="1" hidden="1" customWidth="1"/>
    <col min="9" max="9" width="12.44140625" style="11" hidden="1" customWidth="1"/>
    <col min="10" max="10" width="9.5546875" style="1" hidden="1" customWidth="1"/>
    <col min="11" max="11" width="23.88671875" style="11" hidden="1" customWidth="1"/>
    <col min="12" max="12" width="13.5546875" style="1" customWidth="1"/>
    <col min="13" max="13" width="24.44140625" style="1" customWidth="1"/>
    <col min="14" max="16384" width="8.44140625" style="1"/>
  </cols>
  <sheetData>
    <row r="1" spans="1:13" ht="32.25" customHeight="1" x14ac:dyDescent="0.3">
      <c r="A1" s="44" t="s">
        <v>181</v>
      </c>
      <c r="B1" s="44"/>
      <c r="C1" s="44"/>
      <c r="D1" s="44"/>
      <c r="E1" s="44"/>
      <c r="F1" s="44"/>
      <c r="G1" s="44"/>
      <c r="H1" s="44"/>
      <c r="I1" s="44"/>
      <c r="J1" s="44"/>
      <c r="K1" s="44"/>
      <c r="L1" s="44"/>
      <c r="M1" s="44"/>
    </row>
    <row r="2" spans="1:13" ht="24.75" customHeight="1" x14ac:dyDescent="0.35">
      <c r="A2" s="58" t="s">
        <v>183</v>
      </c>
      <c r="B2" s="58"/>
      <c r="C2" s="58"/>
      <c r="D2" s="58"/>
      <c r="E2" s="58"/>
      <c r="F2" s="58"/>
      <c r="G2" s="58"/>
      <c r="H2" s="58"/>
      <c r="I2" s="58"/>
      <c r="J2" s="58"/>
      <c r="K2" s="58"/>
      <c r="L2" s="58"/>
      <c r="M2" s="58"/>
    </row>
    <row r="3" spans="1:13" ht="33.75" customHeight="1" x14ac:dyDescent="0.35">
      <c r="A3" s="2"/>
      <c r="B3" s="2"/>
      <c r="C3" s="2"/>
      <c r="D3" s="2"/>
      <c r="E3" s="2"/>
      <c r="F3" s="2"/>
      <c r="G3" s="2"/>
      <c r="H3" s="2"/>
      <c r="I3" s="2"/>
      <c r="J3" s="2"/>
      <c r="K3" s="2"/>
      <c r="M3" s="12" t="s">
        <v>182</v>
      </c>
    </row>
    <row r="4" spans="1:13" ht="21.75" customHeight="1" x14ac:dyDescent="0.3">
      <c r="A4" s="45" t="s">
        <v>0</v>
      </c>
      <c r="B4" s="45" t="s">
        <v>1</v>
      </c>
      <c r="C4" s="45" t="s">
        <v>2</v>
      </c>
      <c r="D4" s="45" t="s">
        <v>3</v>
      </c>
      <c r="E4" s="45" t="s">
        <v>4</v>
      </c>
      <c r="F4" s="45"/>
      <c r="G4" s="45" t="s">
        <v>5</v>
      </c>
      <c r="H4" s="45"/>
      <c r="I4" s="45" t="s">
        <v>6</v>
      </c>
      <c r="J4" s="45" t="s">
        <v>7</v>
      </c>
      <c r="K4" s="45" t="s">
        <v>8</v>
      </c>
      <c r="L4" s="46" t="s">
        <v>9</v>
      </c>
      <c r="M4" s="46" t="s">
        <v>10</v>
      </c>
    </row>
    <row r="5" spans="1:13" ht="50.4" x14ac:dyDescent="0.3">
      <c r="A5" s="45"/>
      <c r="B5" s="45"/>
      <c r="C5" s="45"/>
      <c r="D5" s="45"/>
      <c r="E5" s="3" t="s">
        <v>11</v>
      </c>
      <c r="F5" s="4" t="s">
        <v>12</v>
      </c>
      <c r="G5" s="3" t="s">
        <v>13</v>
      </c>
      <c r="H5" s="4" t="s">
        <v>12</v>
      </c>
      <c r="I5" s="45"/>
      <c r="J5" s="45"/>
      <c r="K5" s="45"/>
      <c r="L5" s="47"/>
      <c r="M5" s="47"/>
    </row>
    <row r="6" spans="1:13" s="7" customFormat="1" ht="16.8" x14ac:dyDescent="0.3">
      <c r="A6" s="5"/>
      <c r="B6" s="5" t="s">
        <v>14</v>
      </c>
      <c r="C6" s="5" t="s">
        <v>15</v>
      </c>
      <c r="D6" s="5" t="s">
        <v>16</v>
      </c>
      <c r="E6" s="5" t="s">
        <v>17</v>
      </c>
      <c r="F6" s="5" t="s">
        <v>18</v>
      </c>
      <c r="G6" s="5" t="s">
        <v>19</v>
      </c>
      <c r="H6" s="5" t="s">
        <v>20</v>
      </c>
      <c r="I6" s="5" t="s">
        <v>21</v>
      </c>
      <c r="J6" s="5" t="s">
        <v>22</v>
      </c>
      <c r="K6" s="5" t="s">
        <v>22</v>
      </c>
      <c r="L6" s="6" t="s">
        <v>17</v>
      </c>
      <c r="M6" s="6" t="s">
        <v>18</v>
      </c>
    </row>
    <row r="7" spans="1:13" s="7" customFormat="1" x14ac:dyDescent="0.3">
      <c r="A7" s="14"/>
      <c r="B7" s="15" t="s">
        <v>23</v>
      </c>
      <c r="C7" s="16"/>
      <c r="D7" s="14"/>
      <c r="E7" s="14"/>
      <c r="F7" s="14"/>
      <c r="G7" s="14"/>
      <c r="H7" s="14"/>
      <c r="I7" s="14"/>
      <c r="J7" s="14"/>
      <c r="K7" s="14"/>
      <c r="L7" s="14"/>
      <c r="M7" s="17">
        <f>SUM(M9:M83)</f>
        <v>64500</v>
      </c>
    </row>
    <row r="8" spans="1:13" s="9" customFormat="1" ht="30" customHeight="1" x14ac:dyDescent="0.3">
      <c r="A8" s="18" t="s">
        <v>24</v>
      </c>
      <c r="B8" s="56" t="s">
        <v>25</v>
      </c>
      <c r="C8" s="57"/>
      <c r="D8" s="19"/>
      <c r="E8" s="8"/>
      <c r="F8" s="8"/>
      <c r="G8" s="8"/>
      <c r="H8" s="8"/>
      <c r="I8" s="20"/>
      <c r="J8" s="8"/>
      <c r="K8" s="20"/>
      <c r="L8" s="8"/>
      <c r="M8" s="8"/>
    </row>
    <row r="9" spans="1:13" s="9" customFormat="1" ht="45" customHeight="1" x14ac:dyDescent="0.3">
      <c r="A9" s="20">
        <v>1</v>
      </c>
      <c r="B9" s="21" t="s">
        <v>26</v>
      </c>
      <c r="C9" s="22" t="s">
        <v>27</v>
      </c>
      <c r="D9" s="23">
        <v>2</v>
      </c>
      <c r="E9" s="24">
        <v>100.51713000000001</v>
      </c>
      <c r="F9" s="25">
        <f t="shared" ref="F9:F15" si="0">E9/100*100</f>
        <v>100.51712999999999</v>
      </c>
      <c r="G9" s="26">
        <v>20153</v>
      </c>
      <c r="H9" s="27">
        <f>G9/2500*100</f>
        <v>806.11999999999989</v>
      </c>
      <c r="I9" s="20" t="s">
        <v>28</v>
      </c>
      <c r="J9" s="28"/>
      <c r="K9" s="20" t="s">
        <v>29</v>
      </c>
      <c r="L9" s="8">
        <v>500</v>
      </c>
      <c r="M9" s="10">
        <f>D9*L9</f>
        <v>1000</v>
      </c>
    </row>
    <row r="10" spans="1:13" s="9" customFormat="1" ht="45" customHeight="1" x14ac:dyDescent="0.3">
      <c r="A10" s="20">
        <v>2</v>
      </c>
      <c r="B10" s="21" t="s">
        <v>30</v>
      </c>
      <c r="C10" s="22" t="s">
        <v>31</v>
      </c>
      <c r="D10" s="23">
        <v>2</v>
      </c>
      <c r="E10" s="24">
        <v>156.28725</v>
      </c>
      <c r="F10" s="25">
        <f t="shared" si="0"/>
        <v>156.28725</v>
      </c>
      <c r="G10" s="26">
        <v>3777</v>
      </c>
      <c r="H10" s="27">
        <f>G10/2500*100</f>
        <v>151.07999999999998</v>
      </c>
      <c r="I10" s="20" t="s">
        <v>32</v>
      </c>
      <c r="J10" s="8"/>
      <c r="K10" s="20" t="s">
        <v>33</v>
      </c>
      <c r="L10" s="8">
        <v>500</v>
      </c>
      <c r="M10" s="10">
        <f t="shared" ref="M10:M73" si="1">D10*L10</f>
        <v>1000</v>
      </c>
    </row>
    <row r="11" spans="1:13" s="9" customFormat="1" ht="45" customHeight="1" x14ac:dyDescent="0.3">
      <c r="A11" s="20">
        <v>3</v>
      </c>
      <c r="B11" s="21" t="s">
        <v>34</v>
      </c>
      <c r="C11" s="29" t="s">
        <v>35</v>
      </c>
      <c r="D11" s="23">
        <v>2</v>
      </c>
      <c r="E11" s="24">
        <v>213.38936999999999</v>
      </c>
      <c r="F11" s="25">
        <f t="shared" si="0"/>
        <v>213.38936999999999</v>
      </c>
      <c r="G11" s="26">
        <v>6506</v>
      </c>
      <c r="H11" s="27">
        <f>G11/2500*100</f>
        <v>260.24</v>
      </c>
      <c r="I11" s="20" t="s">
        <v>32</v>
      </c>
      <c r="J11" s="8"/>
      <c r="K11" s="20" t="s">
        <v>33</v>
      </c>
      <c r="L11" s="8">
        <v>500</v>
      </c>
      <c r="M11" s="10">
        <f t="shared" si="1"/>
        <v>1000</v>
      </c>
    </row>
    <row r="12" spans="1:13" s="9" customFormat="1" ht="45" customHeight="1" x14ac:dyDescent="0.3">
      <c r="A12" s="20">
        <v>4</v>
      </c>
      <c r="B12" s="21" t="s">
        <v>36</v>
      </c>
      <c r="C12" s="29" t="s">
        <v>37</v>
      </c>
      <c r="D12" s="23">
        <v>2</v>
      </c>
      <c r="E12" s="24">
        <v>118.40770999999999</v>
      </c>
      <c r="F12" s="25">
        <f t="shared" si="0"/>
        <v>118.40770999999999</v>
      </c>
      <c r="G12" s="26">
        <v>11529</v>
      </c>
      <c r="H12" s="27">
        <f>G12/2500*100</f>
        <v>461.16</v>
      </c>
      <c r="I12" s="20" t="s">
        <v>28</v>
      </c>
      <c r="J12" s="8"/>
      <c r="K12" s="20" t="s">
        <v>29</v>
      </c>
      <c r="L12" s="8">
        <v>500</v>
      </c>
      <c r="M12" s="10">
        <f t="shared" si="1"/>
        <v>1000</v>
      </c>
    </row>
    <row r="13" spans="1:13" s="9" customFormat="1" ht="45" customHeight="1" x14ac:dyDescent="0.3">
      <c r="A13" s="20">
        <v>5</v>
      </c>
      <c r="B13" s="21" t="s">
        <v>38</v>
      </c>
      <c r="C13" s="29" t="s">
        <v>39</v>
      </c>
      <c r="D13" s="23">
        <v>2</v>
      </c>
      <c r="E13" s="24">
        <v>168.14604</v>
      </c>
      <c r="F13" s="25">
        <f t="shared" si="0"/>
        <v>168.14604</v>
      </c>
      <c r="G13" s="26">
        <v>13962</v>
      </c>
      <c r="H13" s="27">
        <f t="shared" ref="H13:H14" si="2">G13/2500*100</f>
        <v>558.48</v>
      </c>
      <c r="I13" s="20" t="s">
        <v>32</v>
      </c>
      <c r="J13" s="8"/>
      <c r="K13" s="20" t="s">
        <v>40</v>
      </c>
      <c r="L13" s="8">
        <v>500</v>
      </c>
      <c r="M13" s="10">
        <f t="shared" si="1"/>
        <v>1000</v>
      </c>
    </row>
    <row r="14" spans="1:13" s="9" customFormat="1" ht="54" customHeight="1" x14ac:dyDescent="0.3">
      <c r="A14" s="20">
        <v>6</v>
      </c>
      <c r="B14" s="21" t="s">
        <v>41</v>
      </c>
      <c r="C14" s="29" t="s">
        <v>42</v>
      </c>
      <c r="D14" s="23">
        <v>2</v>
      </c>
      <c r="E14" s="24">
        <v>142.00078999999999</v>
      </c>
      <c r="F14" s="25">
        <f t="shared" si="0"/>
        <v>142.00078999999999</v>
      </c>
      <c r="G14" s="26">
        <v>5684</v>
      </c>
      <c r="H14" s="27">
        <f t="shared" si="2"/>
        <v>227.36</v>
      </c>
      <c r="I14" s="20" t="s">
        <v>32</v>
      </c>
      <c r="J14" s="8"/>
      <c r="K14" s="20" t="s">
        <v>43</v>
      </c>
      <c r="L14" s="8">
        <v>500</v>
      </c>
      <c r="M14" s="10">
        <f t="shared" si="1"/>
        <v>1000</v>
      </c>
    </row>
    <row r="15" spans="1:13" s="9" customFormat="1" ht="45" customHeight="1" x14ac:dyDescent="0.3">
      <c r="A15" s="20">
        <v>7</v>
      </c>
      <c r="B15" s="21" t="s">
        <v>44</v>
      </c>
      <c r="C15" s="29" t="s">
        <v>45</v>
      </c>
      <c r="D15" s="23">
        <v>1</v>
      </c>
      <c r="E15" s="24">
        <v>117.96595000000001</v>
      </c>
      <c r="F15" s="25">
        <f t="shared" si="0"/>
        <v>117.96595000000001</v>
      </c>
      <c r="G15" s="26">
        <v>5906</v>
      </c>
      <c r="H15" s="27">
        <f>G15/2500*100</f>
        <v>236.24</v>
      </c>
      <c r="I15" s="20" t="s">
        <v>32</v>
      </c>
      <c r="J15" s="8"/>
      <c r="K15" s="20" t="s">
        <v>43</v>
      </c>
      <c r="L15" s="8">
        <v>500</v>
      </c>
      <c r="M15" s="10">
        <f t="shared" si="1"/>
        <v>500</v>
      </c>
    </row>
    <row r="16" spans="1:13" s="9" customFormat="1" ht="21.75" customHeight="1" x14ac:dyDescent="0.3">
      <c r="A16" s="18" t="s">
        <v>46</v>
      </c>
      <c r="B16" s="54" t="s">
        <v>47</v>
      </c>
      <c r="C16" s="55"/>
      <c r="D16" s="18"/>
      <c r="E16" s="20"/>
      <c r="F16" s="20"/>
      <c r="G16" s="20"/>
      <c r="H16" s="20"/>
      <c r="I16" s="20"/>
      <c r="J16" s="8"/>
      <c r="K16" s="20"/>
      <c r="L16" s="8">
        <v>500</v>
      </c>
      <c r="M16" s="10">
        <f t="shared" si="1"/>
        <v>0</v>
      </c>
    </row>
    <row r="17" spans="1:13" s="9" customFormat="1" ht="45" customHeight="1" x14ac:dyDescent="0.3">
      <c r="A17" s="20">
        <v>8</v>
      </c>
      <c r="B17" s="21" t="s">
        <v>48</v>
      </c>
      <c r="C17" s="29" t="s">
        <v>49</v>
      </c>
      <c r="D17" s="23">
        <v>2</v>
      </c>
      <c r="E17" s="24">
        <v>104.98</v>
      </c>
      <c r="F17" s="25">
        <f t="shared" ref="F17:F24" si="3">E17/100*100</f>
        <v>104.98</v>
      </c>
      <c r="G17" s="26">
        <v>15008</v>
      </c>
      <c r="H17" s="27">
        <f>G17/2500*100</f>
        <v>600.31999999999994</v>
      </c>
      <c r="I17" s="20" t="s">
        <v>28</v>
      </c>
      <c r="J17" s="8"/>
      <c r="K17" s="20" t="s">
        <v>29</v>
      </c>
      <c r="L17" s="8">
        <v>500</v>
      </c>
      <c r="M17" s="10">
        <f t="shared" si="1"/>
        <v>1000</v>
      </c>
    </row>
    <row r="18" spans="1:13" s="9" customFormat="1" ht="45" customHeight="1" x14ac:dyDescent="0.3">
      <c r="A18" s="20">
        <v>9</v>
      </c>
      <c r="B18" s="21" t="s">
        <v>50</v>
      </c>
      <c r="C18" s="29" t="s">
        <v>51</v>
      </c>
      <c r="D18" s="23">
        <v>2</v>
      </c>
      <c r="E18" s="24">
        <v>112.06</v>
      </c>
      <c r="F18" s="25">
        <f t="shared" si="3"/>
        <v>112.06</v>
      </c>
      <c r="G18" s="26">
        <v>9497</v>
      </c>
      <c r="H18" s="27">
        <f>G18/2500*100</f>
        <v>379.88</v>
      </c>
      <c r="I18" s="20" t="s">
        <v>32</v>
      </c>
      <c r="J18" s="8"/>
      <c r="K18" s="20" t="s">
        <v>29</v>
      </c>
      <c r="L18" s="8">
        <v>500</v>
      </c>
      <c r="M18" s="10">
        <f t="shared" si="1"/>
        <v>1000</v>
      </c>
    </row>
    <row r="19" spans="1:13" s="9" customFormat="1" ht="45" customHeight="1" x14ac:dyDescent="0.3">
      <c r="A19" s="20">
        <v>10</v>
      </c>
      <c r="B19" s="21" t="s">
        <v>52</v>
      </c>
      <c r="C19" s="29" t="s">
        <v>53</v>
      </c>
      <c r="D19" s="23">
        <v>1</v>
      </c>
      <c r="E19" s="24">
        <v>132.98000000000002</v>
      </c>
      <c r="F19" s="25">
        <f t="shared" si="3"/>
        <v>132.98000000000002</v>
      </c>
      <c r="G19" s="26">
        <v>6885</v>
      </c>
      <c r="H19" s="25">
        <f>G19/2500*100</f>
        <v>275.39999999999998</v>
      </c>
      <c r="I19" s="20" t="s">
        <v>32</v>
      </c>
      <c r="J19" s="8"/>
      <c r="K19" s="20" t="s">
        <v>33</v>
      </c>
      <c r="L19" s="8">
        <v>500</v>
      </c>
      <c r="M19" s="10">
        <f t="shared" si="1"/>
        <v>500</v>
      </c>
    </row>
    <row r="20" spans="1:13" s="9" customFormat="1" ht="45" customHeight="1" x14ac:dyDescent="0.3">
      <c r="A20" s="20">
        <v>11</v>
      </c>
      <c r="B20" s="21" t="s">
        <v>54</v>
      </c>
      <c r="C20" s="29" t="s">
        <v>55</v>
      </c>
      <c r="D20" s="23">
        <v>1</v>
      </c>
      <c r="E20" s="24">
        <v>151.78</v>
      </c>
      <c r="F20" s="25">
        <f t="shared" si="3"/>
        <v>151.78</v>
      </c>
      <c r="G20" s="26">
        <v>6131</v>
      </c>
      <c r="H20" s="25">
        <f t="shared" ref="H20" si="4">G20/2500*100</f>
        <v>245.23999999999998</v>
      </c>
      <c r="I20" s="20" t="s">
        <v>32</v>
      </c>
      <c r="J20" s="8"/>
      <c r="K20" s="20" t="s">
        <v>33</v>
      </c>
      <c r="L20" s="8">
        <v>500</v>
      </c>
      <c r="M20" s="10">
        <f t="shared" si="1"/>
        <v>500</v>
      </c>
    </row>
    <row r="21" spans="1:13" s="9" customFormat="1" ht="45" customHeight="1" x14ac:dyDescent="0.3">
      <c r="A21" s="20">
        <v>12</v>
      </c>
      <c r="B21" s="21" t="s">
        <v>56</v>
      </c>
      <c r="C21" s="29" t="s">
        <v>57</v>
      </c>
      <c r="D21" s="23">
        <v>1</v>
      </c>
      <c r="E21" s="24">
        <v>130.28</v>
      </c>
      <c r="F21" s="25">
        <f t="shared" si="3"/>
        <v>130.28</v>
      </c>
      <c r="G21" s="26">
        <v>3001</v>
      </c>
      <c r="H21" s="25">
        <f>G21/2500*100</f>
        <v>120.03999999999999</v>
      </c>
      <c r="I21" s="20" t="s">
        <v>32</v>
      </c>
      <c r="J21" s="8"/>
      <c r="K21" s="20" t="s">
        <v>33</v>
      </c>
      <c r="L21" s="8">
        <v>500</v>
      </c>
      <c r="M21" s="10">
        <f t="shared" si="1"/>
        <v>500</v>
      </c>
    </row>
    <row r="22" spans="1:13" s="9" customFormat="1" ht="45" customHeight="1" x14ac:dyDescent="0.3">
      <c r="A22" s="20">
        <v>13</v>
      </c>
      <c r="B22" s="21" t="s">
        <v>58</v>
      </c>
      <c r="C22" s="29" t="s">
        <v>59</v>
      </c>
      <c r="D22" s="23">
        <v>1</v>
      </c>
      <c r="E22" s="24">
        <v>160.31</v>
      </c>
      <c r="F22" s="25">
        <f t="shared" si="3"/>
        <v>160.31</v>
      </c>
      <c r="G22" s="26">
        <v>6771</v>
      </c>
      <c r="H22" s="25">
        <f t="shared" ref="H22:H23" si="5">G22/2500*100</f>
        <v>270.84000000000003</v>
      </c>
      <c r="I22" s="20" t="s">
        <v>32</v>
      </c>
      <c r="J22" s="8"/>
      <c r="K22" s="20" t="s">
        <v>33</v>
      </c>
      <c r="L22" s="8">
        <v>500</v>
      </c>
      <c r="M22" s="10">
        <f t="shared" si="1"/>
        <v>500</v>
      </c>
    </row>
    <row r="23" spans="1:13" s="9" customFormat="1" ht="45" customHeight="1" x14ac:dyDescent="0.3">
      <c r="A23" s="20">
        <v>14</v>
      </c>
      <c r="B23" s="21" t="s">
        <v>60</v>
      </c>
      <c r="C23" s="29" t="s">
        <v>61</v>
      </c>
      <c r="D23" s="23">
        <v>1</v>
      </c>
      <c r="E23" s="24">
        <v>134.5</v>
      </c>
      <c r="F23" s="25">
        <f t="shared" si="3"/>
        <v>134.5</v>
      </c>
      <c r="G23" s="26">
        <v>7305</v>
      </c>
      <c r="H23" s="25">
        <f t="shared" si="5"/>
        <v>292.2</v>
      </c>
      <c r="I23" s="20" t="s">
        <v>32</v>
      </c>
      <c r="J23" s="8"/>
      <c r="K23" s="20" t="s">
        <v>33</v>
      </c>
      <c r="L23" s="8">
        <v>500</v>
      </c>
      <c r="M23" s="10">
        <f t="shared" si="1"/>
        <v>500</v>
      </c>
    </row>
    <row r="24" spans="1:13" s="9" customFormat="1" ht="45" customHeight="1" x14ac:dyDescent="0.3">
      <c r="A24" s="20">
        <v>15</v>
      </c>
      <c r="B24" s="21" t="s">
        <v>62</v>
      </c>
      <c r="C24" s="29" t="s">
        <v>63</v>
      </c>
      <c r="D24" s="23">
        <v>2</v>
      </c>
      <c r="E24" s="24">
        <v>167.26</v>
      </c>
      <c r="F24" s="25">
        <f t="shared" si="3"/>
        <v>167.26</v>
      </c>
      <c r="G24" s="26">
        <v>5774</v>
      </c>
      <c r="H24" s="25">
        <f>G24/2500*100</f>
        <v>230.96</v>
      </c>
      <c r="I24" s="20" t="s">
        <v>32</v>
      </c>
      <c r="J24" s="8"/>
      <c r="K24" s="20" t="s">
        <v>33</v>
      </c>
      <c r="L24" s="8">
        <v>500</v>
      </c>
      <c r="M24" s="10">
        <f t="shared" si="1"/>
        <v>1000</v>
      </c>
    </row>
    <row r="25" spans="1:13" s="9" customFormat="1" ht="30" customHeight="1" x14ac:dyDescent="0.3">
      <c r="A25" s="18" t="s">
        <v>64</v>
      </c>
      <c r="B25" s="56" t="s">
        <v>65</v>
      </c>
      <c r="C25" s="57" t="s">
        <v>65</v>
      </c>
      <c r="D25" s="19"/>
      <c r="E25" s="8"/>
      <c r="F25" s="8"/>
      <c r="G25" s="8"/>
      <c r="H25" s="8"/>
      <c r="I25" s="20"/>
      <c r="J25" s="8"/>
      <c r="K25" s="20"/>
      <c r="L25" s="8">
        <v>500</v>
      </c>
      <c r="M25" s="10">
        <f t="shared" si="1"/>
        <v>0</v>
      </c>
    </row>
    <row r="26" spans="1:13" s="9" customFormat="1" ht="45" customHeight="1" x14ac:dyDescent="0.3">
      <c r="A26" s="20">
        <v>16</v>
      </c>
      <c r="B26" s="21" t="s">
        <v>66</v>
      </c>
      <c r="C26" s="29" t="s">
        <v>67</v>
      </c>
      <c r="D26" s="23">
        <v>2</v>
      </c>
      <c r="E26" s="24">
        <v>80.460000000000008</v>
      </c>
      <c r="F26" s="25">
        <f t="shared" ref="F26:F31" si="6">E26/100*100</f>
        <v>80.460000000000008</v>
      </c>
      <c r="G26" s="26">
        <v>16907</v>
      </c>
      <c r="H26" s="25">
        <f>G26/2500*100</f>
        <v>676.28000000000009</v>
      </c>
      <c r="I26" s="20" t="s">
        <v>32</v>
      </c>
      <c r="J26" s="8"/>
      <c r="K26" s="20" t="s">
        <v>29</v>
      </c>
      <c r="L26" s="8">
        <v>500</v>
      </c>
      <c r="M26" s="10">
        <f t="shared" si="1"/>
        <v>1000</v>
      </c>
    </row>
    <row r="27" spans="1:13" s="9" customFormat="1" ht="45" customHeight="1" x14ac:dyDescent="0.3">
      <c r="A27" s="23">
        <v>17</v>
      </c>
      <c r="B27" s="21" t="s">
        <v>68</v>
      </c>
      <c r="C27" s="29" t="s">
        <v>69</v>
      </c>
      <c r="D27" s="23">
        <v>1</v>
      </c>
      <c r="E27" s="24">
        <v>133.24</v>
      </c>
      <c r="F27" s="25">
        <f>E27/100*100</f>
        <v>133.24</v>
      </c>
      <c r="G27" s="26">
        <v>12122</v>
      </c>
      <c r="H27" s="25">
        <f t="shared" ref="H27" si="7">G27/2500*100</f>
        <v>484.88</v>
      </c>
      <c r="I27" s="20" t="s">
        <v>32</v>
      </c>
      <c r="J27" s="8"/>
      <c r="K27" s="20" t="s">
        <v>33</v>
      </c>
      <c r="L27" s="8">
        <v>500</v>
      </c>
      <c r="M27" s="10">
        <f t="shared" si="1"/>
        <v>500</v>
      </c>
    </row>
    <row r="28" spans="1:13" s="9" customFormat="1" ht="59.25" customHeight="1" x14ac:dyDescent="0.3">
      <c r="A28" s="20">
        <v>18</v>
      </c>
      <c r="B28" s="21" t="s">
        <v>70</v>
      </c>
      <c r="C28" s="29" t="s">
        <v>71</v>
      </c>
      <c r="D28" s="23">
        <v>3</v>
      </c>
      <c r="E28" s="24">
        <v>112.27000000000001</v>
      </c>
      <c r="F28" s="25">
        <f t="shared" si="6"/>
        <v>112.27000000000001</v>
      </c>
      <c r="G28" s="26">
        <v>13562</v>
      </c>
      <c r="H28" s="25">
        <f>G28/2500*100</f>
        <v>542.48</v>
      </c>
      <c r="I28" s="20" t="s">
        <v>32</v>
      </c>
      <c r="J28" s="8"/>
      <c r="K28" s="20" t="s">
        <v>29</v>
      </c>
      <c r="L28" s="8">
        <v>500</v>
      </c>
      <c r="M28" s="10">
        <f t="shared" si="1"/>
        <v>1500</v>
      </c>
    </row>
    <row r="29" spans="1:13" s="9" customFormat="1" ht="45" customHeight="1" x14ac:dyDescent="0.3">
      <c r="A29" s="23">
        <v>19</v>
      </c>
      <c r="B29" s="21" t="s">
        <v>72</v>
      </c>
      <c r="C29" s="29" t="s">
        <v>73</v>
      </c>
      <c r="D29" s="23">
        <v>2</v>
      </c>
      <c r="E29" s="24">
        <v>143.72</v>
      </c>
      <c r="F29" s="25">
        <f t="shared" si="6"/>
        <v>143.72</v>
      </c>
      <c r="G29" s="26">
        <v>11400</v>
      </c>
      <c r="H29" s="25">
        <f>G29/2500*100</f>
        <v>455.99999999999994</v>
      </c>
      <c r="I29" s="20" t="s">
        <v>28</v>
      </c>
      <c r="J29" s="8"/>
      <c r="K29" s="20" t="s">
        <v>29</v>
      </c>
      <c r="L29" s="8">
        <v>500</v>
      </c>
      <c r="M29" s="10">
        <f t="shared" si="1"/>
        <v>1000</v>
      </c>
    </row>
    <row r="30" spans="1:13" s="9" customFormat="1" ht="45" customHeight="1" x14ac:dyDescent="0.3">
      <c r="A30" s="20">
        <v>20</v>
      </c>
      <c r="B30" s="21" t="s">
        <v>74</v>
      </c>
      <c r="C30" s="29" t="s">
        <v>75</v>
      </c>
      <c r="D30" s="23">
        <v>2</v>
      </c>
      <c r="E30" s="24">
        <v>92.1</v>
      </c>
      <c r="F30" s="25">
        <f>E30/100*100</f>
        <v>92.1</v>
      </c>
      <c r="G30" s="26">
        <v>12944</v>
      </c>
      <c r="H30" s="27">
        <f>G30/2500*100</f>
        <v>517.76</v>
      </c>
      <c r="I30" s="20" t="s">
        <v>32</v>
      </c>
      <c r="J30" s="8"/>
      <c r="K30" s="20" t="s">
        <v>29</v>
      </c>
      <c r="L30" s="8">
        <v>500</v>
      </c>
      <c r="M30" s="10">
        <f t="shared" si="1"/>
        <v>1000</v>
      </c>
    </row>
    <row r="31" spans="1:13" s="9" customFormat="1" ht="45" customHeight="1" x14ac:dyDescent="0.3">
      <c r="A31" s="23">
        <v>21</v>
      </c>
      <c r="B31" s="21" t="s">
        <v>76</v>
      </c>
      <c r="C31" s="29" t="s">
        <v>77</v>
      </c>
      <c r="D31" s="23">
        <v>2</v>
      </c>
      <c r="E31" s="24">
        <v>137.60999999999999</v>
      </c>
      <c r="F31" s="25">
        <f t="shared" si="6"/>
        <v>137.60999999999999</v>
      </c>
      <c r="G31" s="26">
        <v>11485</v>
      </c>
      <c r="H31" s="25">
        <f>G31/2500*100</f>
        <v>459.40000000000003</v>
      </c>
      <c r="I31" s="20" t="s">
        <v>32</v>
      </c>
      <c r="J31" s="8"/>
      <c r="K31" s="20" t="s">
        <v>33</v>
      </c>
      <c r="L31" s="8">
        <v>500</v>
      </c>
      <c r="M31" s="10">
        <f t="shared" si="1"/>
        <v>1000</v>
      </c>
    </row>
    <row r="32" spans="1:13" s="9" customFormat="1" ht="30" customHeight="1" x14ac:dyDescent="0.3">
      <c r="A32" s="18" t="s">
        <v>78</v>
      </c>
      <c r="B32" s="56" t="s">
        <v>79</v>
      </c>
      <c r="C32" s="57"/>
      <c r="D32" s="19"/>
      <c r="E32" s="8"/>
      <c r="F32" s="8"/>
      <c r="G32" s="8"/>
      <c r="H32" s="8"/>
      <c r="I32" s="20"/>
      <c r="J32" s="8"/>
      <c r="K32" s="20"/>
      <c r="L32" s="8">
        <v>500</v>
      </c>
      <c r="M32" s="10">
        <f t="shared" si="1"/>
        <v>0</v>
      </c>
    </row>
    <row r="33" spans="1:13" s="9" customFormat="1" ht="50.1" customHeight="1" x14ac:dyDescent="0.3">
      <c r="A33" s="20">
        <v>22</v>
      </c>
      <c r="B33" s="21" t="s">
        <v>80</v>
      </c>
      <c r="C33" s="29" t="s">
        <v>81</v>
      </c>
      <c r="D33" s="23">
        <v>2</v>
      </c>
      <c r="E33" s="24">
        <v>87.57</v>
      </c>
      <c r="F33" s="25">
        <f t="shared" ref="F33:F38" si="8">E33/100*100</f>
        <v>87.57</v>
      </c>
      <c r="G33" s="26">
        <v>9955</v>
      </c>
      <c r="H33" s="25">
        <f t="shared" ref="H33:H38" si="9">G33/2500*100</f>
        <v>398.20000000000005</v>
      </c>
      <c r="I33" s="20" t="s">
        <v>32</v>
      </c>
      <c r="J33" s="8"/>
      <c r="K33" s="20" t="s">
        <v>29</v>
      </c>
      <c r="L33" s="8">
        <v>500</v>
      </c>
      <c r="M33" s="10">
        <f t="shared" si="1"/>
        <v>1000</v>
      </c>
    </row>
    <row r="34" spans="1:13" s="9" customFormat="1" ht="50.1" customHeight="1" x14ac:dyDescent="0.3">
      <c r="A34" s="20">
        <v>23</v>
      </c>
      <c r="B34" s="21" t="s">
        <v>82</v>
      </c>
      <c r="C34" s="29" t="s">
        <v>83</v>
      </c>
      <c r="D34" s="23">
        <v>2</v>
      </c>
      <c r="E34" s="24">
        <v>103.12</v>
      </c>
      <c r="F34" s="25">
        <f t="shared" si="8"/>
        <v>103.12</v>
      </c>
      <c r="G34" s="26">
        <v>11340</v>
      </c>
      <c r="H34" s="25">
        <f t="shared" si="9"/>
        <v>453.59999999999997</v>
      </c>
      <c r="I34" s="20" t="s">
        <v>32</v>
      </c>
      <c r="J34" s="8"/>
      <c r="K34" s="20" t="s">
        <v>29</v>
      </c>
      <c r="L34" s="8">
        <v>500</v>
      </c>
      <c r="M34" s="10">
        <f t="shared" si="1"/>
        <v>1000</v>
      </c>
    </row>
    <row r="35" spans="1:13" s="9" customFormat="1" ht="50.1" customHeight="1" x14ac:dyDescent="0.3">
      <c r="A35" s="20">
        <v>24</v>
      </c>
      <c r="B35" s="21" t="s">
        <v>84</v>
      </c>
      <c r="C35" s="29" t="s">
        <v>85</v>
      </c>
      <c r="D35" s="23">
        <v>2</v>
      </c>
      <c r="E35" s="24">
        <v>131.28</v>
      </c>
      <c r="F35" s="25">
        <f t="shared" si="8"/>
        <v>131.28</v>
      </c>
      <c r="G35" s="26">
        <v>10071</v>
      </c>
      <c r="H35" s="25">
        <f t="shared" si="9"/>
        <v>402.84000000000003</v>
      </c>
      <c r="I35" s="20" t="s">
        <v>32</v>
      </c>
      <c r="J35" s="8"/>
      <c r="K35" s="20" t="s">
        <v>33</v>
      </c>
      <c r="L35" s="8">
        <v>500</v>
      </c>
      <c r="M35" s="10">
        <f t="shared" si="1"/>
        <v>1000</v>
      </c>
    </row>
    <row r="36" spans="1:13" s="9" customFormat="1" ht="50.1" customHeight="1" x14ac:dyDescent="0.3">
      <c r="A36" s="20">
        <v>25</v>
      </c>
      <c r="B36" s="21" t="s">
        <v>86</v>
      </c>
      <c r="C36" s="29" t="s">
        <v>87</v>
      </c>
      <c r="D36" s="23">
        <v>2</v>
      </c>
      <c r="E36" s="24">
        <v>117.93</v>
      </c>
      <c r="F36" s="25">
        <f t="shared" si="8"/>
        <v>117.93</v>
      </c>
      <c r="G36" s="26">
        <v>16585</v>
      </c>
      <c r="H36" s="25">
        <f t="shared" si="9"/>
        <v>663.40000000000009</v>
      </c>
      <c r="I36" s="20" t="s">
        <v>28</v>
      </c>
      <c r="J36" s="8"/>
      <c r="K36" s="20" t="s">
        <v>29</v>
      </c>
      <c r="L36" s="8">
        <v>500</v>
      </c>
      <c r="M36" s="10">
        <f t="shared" si="1"/>
        <v>1000</v>
      </c>
    </row>
    <row r="37" spans="1:13" s="9" customFormat="1" ht="59.25" customHeight="1" x14ac:dyDescent="0.3">
      <c r="A37" s="20">
        <v>26</v>
      </c>
      <c r="B37" s="21" t="s">
        <v>88</v>
      </c>
      <c r="C37" s="29" t="s">
        <v>89</v>
      </c>
      <c r="D37" s="23">
        <v>2</v>
      </c>
      <c r="E37" s="24">
        <v>100.41</v>
      </c>
      <c r="F37" s="25">
        <f t="shared" si="8"/>
        <v>100.41</v>
      </c>
      <c r="G37" s="26">
        <v>10589</v>
      </c>
      <c r="H37" s="25">
        <f t="shared" si="9"/>
        <v>423.56</v>
      </c>
      <c r="I37" s="20" t="s">
        <v>32</v>
      </c>
      <c r="J37" s="8"/>
      <c r="K37" s="20" t="s">
        <v>29</v>
      </c>
      <c r="L37" s="8">
        <v>500</v>
      </c>
      <c r="M37" s="10">
        <f t="shared" si="1"/>
        <v>1000</v>
      </c>
    </row>
    <row r="38" spans="1:13" s="9" customFormat="1" ht="78" customHeight="1" x14ac:dyDescent="0.3">
      <c r="A38" s="20">
        <v>27</v>
      </c>
      <c r="B38" s="21" t="s">
        <v>90</v>
      </c>
      <c r="C38" s="29" t="s">
        <v>91</v>
      </c>
      <c r="D38" s="23">
        <v>2</v>
      </c>
      <c r="E38" s="24">
        <v>93.64</v>
      </c>
      <c r="F38" s="25">
        <f t="shared" si="8"/>
        <v>93.64</v>
      </c>
      <c r="G38" s="26">
        <v>13373</v>
      </c>
      <c r="H38" s="25">
        <f t="shared" si="9"/>
        <v>534.91999999999996</v>
      </c>
      <c r="I38" s="20" t="s">
        <v>32</v>
      </c>
      <c r="J38" s="8"/>
      <c r="K38" s="20" t="s">
        <v>33</v>
      </c>
      <c r="L38" s="8">
        <v>500</v>
      </c>
      <c r="M38" s="10">
        <f t="shared" si="1"/>
        <v>1000</v>
      </c>
    </row>
    <row r="39" spans="1:13" s="9" customFormat="1" ht="30" customHeight="1" x14ac:dyDescent="0.3">
      <c r="A39" s="18" t="s">
        <v>92</v>
      </c>
      <c r="B39" s="56" t="s">
        <v>93</v>
      </c>
      <c r="C39" s="57"/>
      <c r="D39" s="19"/>
      <c r="E39" s="8"/>
      <c r="F39" s="8"/>
      <c r="G39" s="8"/>
      <c r="H39" s="8"/>
      <c r="I39" s="20"/>
      <c r="J39" s="8"/>
      <c r="K39" s="20"/>
      <c r="L39" s="8">
        <v>500</v>
      </c>
      <c r="M39" s="10">
        <f t="shared" si="1"/>
        <v>0</v>
      </c>
    </row>
    <row r="40" spans="1:13" s="9" customFormat="1" ht="50.1" customHeight="1" x14ac:dyDescent="0.3">
      <c r="A40" s="20">
        <v>28</v>
      </c>
      <c r="B40" s="21" t="s">
        <v>94</v>
      </c>
      <c r="C40" s="29" t="s">
        <v>95</v>
      </c>
      <c r="D40" s="23">
        <v>2</v>
      </c>
      <c r="E40" s="24">
        <v>94.47</v>
      </c>
      <c r="F40" s="25">
        <f>E40/100*100</f>
        <v>94.47</v>
      </c>
      <c r="G40" s="26">
        <v>14117</v>
      </c>
      <c r="H40" s="25">
        <f>G40/2500*100</f>
        <v>564.67999999999995</v>
      </c>
      <c r="I40" s="20" t="s">
        <v>28</v>
      </c>
      <c r="J40" s="8"/>
      <c r="K40" s="20" t="s">
        <v>29</v>
      </c>
      <c r="L40" s="8">
        <v>500</v>
      </c>
      <c r="M40" s="10">
        <f t="shared" si="1"/>
        <v>1000</v>
      </c>
    </row>
    <row r="41" spans="1:13" s="9" customFormat="1" ht="55.5" customHeight="1" x14ac:dyDescent="0.3">
      <c r="A41" s="20">
        <v>29</v>
      </c>
      <c r="B41" s="21" t="s">
        <v>96</v>
      </c>
      <c r="C41" s="29" t="s">
        <v>97</v>
      </c>
      <c r="D41" s="23">
        <v>3</v>
      </c>
      <c r="E41" s="24">
        <v>132.28</v>
      </c>
      <c r="F41" s="25">
        <f>E41/100*100</f>
        <v>132.28</v>
      </c>
      <c r="G41" s="26">
        <v>7689</v>
      </c>
      <c r="H41" s="27">
        <f>G41/2500*100</f>
        <v>307.56</v>
      </c>
      <c r="I41" s="20" t="s">
        <v>32</v>
      </c>
      <c r="J41" s="8"/>
      <c r="K41" s="20" t="s">
        <v>33</v>
      </c>
      <c r="L41" s="8">
        <v>500</v>
      </c>
      <c r="M41" s="10">
        <f t="shared" si="1"/>
        <v>1500</v>
      </c>
    </row>
    <row r="42" spans="1:13" s="9" customFormat="1" ht="50.1" customHeight="1" x14ac:dyDescent="0.3">
      <c r="A42" s="20">
        <v>30</v>
      </c>
      <c r="B42" s="21" t="s">
        <v>98</v>
      </c>
      <c r="C42" s="29" t="s">
        <v>99</v>
      </c>
      <c r="D42" s="23">
        <v>1</v>
      </c>
      <c r="E42" s="24">
        <v>117.43</v>
      </c>
      <c r="F42" s="25">
        <f>E42/100*100</f>
        <v>117.43</v>
      </c>
      <c r="G42" s="26">
        <v>7479</v>
      </c>
      <c r="H42" s="25">
        <f t="shared" ref="H42" si="10">G42/2500*100</f>
        <v>299.16000000000003</v>
      </c>
      <c r="I42" s="20" t="s">
        <v>32</v>
      </c>
      <c r="J42" s="8"/>
      <c r="K42" s="20" t="s">
        <v>33</v>
      </c>
      <c r="L42" s="8">
        <v>500</v>
      </c>
      <c r="M42" s="10">
        <f t="shared" si="1"/>
        <v>500</v>
      </c>
    </row>
    <row r="43" spans="1:13" s="9" customFormat="1" ht="56.25" customHeight="1" x14ac:dyDescent="0.3">
      <c r="A43" s="20">
        <v>31</v>
      </c>
      <c r="B43" s="21" t="s">
        <v>100</v>
      </c>
      <c r="C43" s="29" t="s">
        <v>101</v>
      </c>
      <c r="D43" s="23">
        <v>2</v>
      </c>
      <c r="E43" s="24">
        <v>108.76</v>
      </c>
      <c r="F43" s="25">
        <f>E43/100*100</f>
        <v>108.76000000000002</v>
      </c>
      <c r="G43" s="26">
        <v>6890</v>
      </c>
      <c r="H43" s="25">
        <f>G43/2500*100</f>
        <v>275.59999999999997</v>
      </c>
      <c r="I43" s="20" t="s">
        <v>32</v>
      </c>
      <c r="J43" s="8"/>
      <c r="K43" s="20" t="s">
        <v>40</v>
      </c>
      <c r="L43" s="8">
        <v>500</v>
      </c>
      <c r="M43" s="10">
        <f t="shared" si="1"/>
        <v>1000</v>
      </c>
    </row>
    <row r="44" spans="1:13" s="9" customFormat="1" ht="61.5" customHeight="1" x14ac:dyDescent="0.3">
      <c r="A44" s="20">
        <v>32</v>
      </c>
      <c r="B44" s="21" t="s">
        <v>184</v>
      </c>
      <c r="C44" s="29" t="s">
        <v>102</v>
      </c>
      <c r="D44" s="23">
        <v>4</v>
      </c>
      <c r="E44" s="24">
        <v>114.50000000000001</v>
      </c>
      <c r="F44" s="25">
        <f>E44/100*100</f>
        <v>114.50000000000003</v>
      </c>
      <c r="G44" s="26">
        <v>18116</v>
      </c>
      <c r="H44" s="27">
        <f>G44/2500*100</f>
        <v>724.64</v>
      </c>
      <c r="I44" s="20" t="s">
        <v>32</v>
      </c>
      <c r="J44" s="8"/>
      <c r="K44" s="20" t="s">
        <v>40</v>
      </c>
      <c r="L44" s="8">
        <v>500</v>
      </c>
      <c r="M44" s="10">
        <f t="shared" si="1"/>
        <v>2000</v>
      </c>
    </row>
    <row r="45" spans="1:13" s="9" customFormat="1" ht="21.75" customHeight="1" x14ac:dyDescent="0.3">
      <c r="A45" s="18" t="s">
        <v>103</v>
      </c>
      <c r="B45" s="54" t="s">
        <v>104</v>
      </c>
      <c r="C45" s="55"/>
      <c r="D45" s="18"/>
      <c r="E45" s="20"/>
      <c r="F45" s="20"/>
      <c r="G45" s="20"/>
      <c r="H45" s="20"/>
      <c r="I45" s="20"/>
      <c r="J45" s="8"/>
      <c r="K45" s="20"/>
      <c r="L45" s="8">
        <v>500</v>
      </c>
      <c r="M45" s="10">
        <f t="shared" si="1"/>
        <v>0</v>
      </c>
    </row>
    <row r="46" spans="1:13" s="9" customFormat="1" ht="55.5" customHeight="1" x14ac:dyDescent="0.3">
      <c r="A46" s="20">
        <v>33</v>
      </c>
      <c r="B46" s="21" t="s">
        <v>105</v>
      </c>
      <c r="C46" s="29" t="s">
        <v>106</v>
      </c>
      <c r="D46" s="23">
        <v>3</v>
      </c>
      <c r="E46" s="24">
        <v>79.150000000000006</v>
      </c>
      <c r="F46" s="25">
        <f t="shared" ref="F46:F52" si="11">E46/100*100</f>
        <v>79.150000000000006</v>
      </c>
      <c r="G46" s="26">
        <v>23316</v>
      </c>
      <c r="H46" s="27">
        <f>G46/2500*100</f>
        <v>932.64</v>
      </c>
      <c r="I46" s="20" t="s">
        <v>28</v>
      </c>
      <c r="J46" s="8"/>
      <c r="K46" s="20" t="s">
        <v>29</v>
      </c>
      <c r="L46" s="8">
        <v>500</v>
      </c>
      <c r="M46" s="10">
        <f t="shared" si="1"/>
        <v>1500</v>
      </c>
    </row>
    <row r="47" spans="1:13" s="9" customFormat="1" ht="50.1" customHeight="1" x14ac:dyDescent="0.3">
      <c r="A47" s="20">
        <v>34</v>
      </c>
      <c r="B47" s="21" t="s">
        <v>107</v>
      </c>
      <c r="C47" s="29" t="s">
        <v>108</v>
      </c>
      <c r="D47" s="23">
        <v>2</v>
      </c>
      <c r="E47" s="24">
        <v>136.04</v>
      </c>
      <c r="F47" s="25">
        <f t="shared" si="11"/>
        <v>136.04</v>
      </c>
      <c r="G47" s="26">
        <v>9655</v>
      </c>
      <c r="H47" s="25">
        <f>G47/2500*100</f>
        <v>386.2</v>
      </c>
      <c r="I47" s="20" t="s">
        <v>32</v>
      </c>
      <c r="J47" s="8"/>
      <c r="K47" s="20" t="s">
        <v>40</v>
      </c>
      <c r="L47" s="8">
        <v>500</v>
      </c>
      <c r="M47" s="10">
        <f t="shared" si="1"/>
        <v>1000</v>
      </c>
    </row>
    <row r="48" spans="1:13" s="9" customFormat="1" ht="50.1" customHeight="1" x14ac:dyDescent="0.3">
      <c r="A48" s="20">
        <v>35</v>
      </c>
      <c r="B48" s="21" t="s">
        <v>109</v>
      </c>
      <c r="C48" s="29" t="s">
        <v>110</v>
      </c>
      <c r="D48" s="23">
        <v>2</v>
      </c>
      <c r="E48" s="24">
        <v>109.91000000000001</v>
      </c>
      <c r="F48" s="25">
        <f t="shared" si="11"/>
        <v>109.91000000000003</v>
      </c>
      <c r="G48" s="26">
        <v>24369</v>
      </c>
      <c r="H48" s="25">
        <f>G48/2500*100</f>
        <v>974.76</v>
      </c>
      <c r="I48" s="20" t="s">
        <v>28</v>
      </c>
      <c r="J48" s="8"/>
      <c r="K48" s="20" t="s">
        <v>29</v>
      </c>
      <c r="L48" s="8">
        <v>500</v>
      </c>
      <c r="M48" s="10">
        <f t="shared" si="1"/>
        <v>1000</v>
      </c>
    </row>
    <row r="49" spans="1:13" s="9" customFormat="1" ht="50.1" customHeight="1" x14ac:dyDescent="0.3">
      <c r="A49" s="20">
        <v>36</v>
      </c>
      <c r="B49" s="21" t="s">
        <v>111</v>
      </c>
      <c r="C49" s="29" t="s">
        <v>112</v>
      </c>
      <c r="D49" s="23">
        <v>2</v>
      </c>
      <c r="E49" s="24">
        <v>139.11000000000001</v>
      </c>
      <c r="F49" s="25">
        <f t="shared" si="11"/>
        <v>139.11000000000001</v>
      </c>
      <c r="G49" s="26">
        <v>7163</v>
      </c>
      <c r="H49" s="25">
        <f t="shared" ref="H49" si="12">G49/2500*100</f>
        <v>286.52000000000004</v>
      </c>
      <c r="I49" s="20" t="s">
        <v>28</v>
      </c>
      <c r="J49" s="8"/>
      <c r="K49" s="20" t="s">
        <v>33</v>
      </c>
      <c r="L49" s="8">
        <v>500</v>
      </c>
      <c r="M49" s="10">
        <f t="shared" si="1"/>
        <v>1000</v>
      </c>
    </row>
    <row r="50" spans="1:13" s="9" customFormat="1" ht="50.1" customHeight="1" x14ac:dyDescent="0.3">
      <c r="A50" s="20">
        <v>37</v>
      </c>
      <c r="B50" s="21" t="s">
        <v>113</v>
      </c>
      <c r="C50" s="29" t="s">
        <v>114</v>
      </c>
      <c r="D50" s="23">
        <v>1</v>
      </c>
      <c r="E50" s="24">
        <v>190.61</v>
      </c>
      <c r="F50" s="25">
        <f t="shared" si="11"/>
        <v>190.61</v>
      </c>
      <c r="G50" s="26">
        <v>14336</v>
      </c>
      <c r="H50" s="25">
        <f>G50/2500*100</f>
        <v>573.43999999999994</v>
      </c>
      <c r="I50" s="20" t="s">
        <v>28</v>
      </c>
      <c r="J50" s="8"/>
      <c r="K50" s="20" t="s">
        <v>33</v>
      </c>
      <c r="L50" s="8">
        <v>500</v>
      </c>
      <c r="M50" s="10">
        <f t="shared" si="1"/>
        <v>500</v>
      </c>
    </row>
    <row r="51" spans="1:13" s="9" customFormat="1" ht="50.1" customHeight="1" x14ac:dyDescent="0.3">
      <c r="A51" s="20">
        <v>38</v>
      </c>
      <c r="B51" s="21" t="s">
        <v>115</v>
      </c>
      <c r="C51" s="29" t="s">
        <v>116</v>
      </c>
      <c r="D51" s="23">
        <v>2</v>
      </c>
      <c r="E51" s="24">
        <v>206.7</v>
      </c>
      <c r="F51" s="25">
        <f t="shared" si="11"/>
        <v>206.69999999999996</v>
      </c>
      <c r="G51" s="26">
        <v>6621</v>
      </c>
      <c r="H51" s="25">
        <f>G51/2500*100</f>
        <v>264.84000000000003</v>
      </c>
      <c r="I51" s="20" t="s">
        <v>32</v>
      </c>
      <c r="J51" s="8"/>
      <c r="K51" s="20" t="s">
        <v>33</v>
      </c>
      <c r="L51" s="8">
        <v>500</v>
      </c>
      <c r="M51" s="10">
        <f t="shared" si="1"/>
        <v>1000</v>
      </c>
    </row>
    <row r="52" spans="1:13" s="9" customFormat="1" ht="50.1" customHeight="1" x14ac:dyDescent="0.3">
      <c r="A52" s="20">
        <v>39</v>
      </c>
      <c r="B52" s="21" t="s">
        <v>117</v>
      </c>
      <c r="C52" s="29" t="s">
        <v>118</v>
      </c>
      <c r="D52" s="23">
        <v>1</v>
      </c>
      <c r="E52" s="24">
        <v>124.91</v>
      </c>
      <c r="F52" s="25">
        <f t="shared" si="11"/>
        <v>124.90999999999998</v>
      </c>
      <c r="G52" s="26">
        <v>9283</v>
      </c>
      <c r="H52" s="25">
        <f t="shared" ref="H52" si="13">G52/2500*100</f>
        <v>371.32</v>
      </c>
      <c r="I52" s="20" t="s">
        <v>28</v>
      </c>
      <c r="J52" s="8"/>
      <c r="K52" s="20" t="s">
        <v>40</v>
      </c>
      <c r="L52" s="8">
        <v>500</v>
      </c>
      <c r="M52" s="10">
        <f t="shared" si="1"/>
        <v>500</v>
      </c>
    </row>
    <row r="53" spans="1:13" s="9" customFormat="1" ht="30" customHeight="1" x14ac:dyDescent="0.3">
      <c r="A53" s="18" t="s">
        <v>119</v>
      </c>
      <c r="B53" s="56" t="s">
        <v>120</v>
      </c>
      <c r="C53" s="57"/>
      <c r="D53" s="19"/>
      <c r="E53" s="8"/>
      <c r="F53" s="8"/>
      <c r="G53" s="8"/>
      <c r="H53" s="8"/>
      <c r="I53" s="20"/>
      <c r="J53" s="8"/>
      <c r="K53" s="20"/>
      <c r="L53" s="8">
        <v>500</v>
      </c>
      <c r="M53" s="10">
        <f>D53*L53</f>
        <v>0</v>
      </c>
    </row>
    <row r="54" spans="1:13" s="9" customFormat="1" ht="96" customHeight="1" x14ac:dyDescent="0.3">
      <c r="A54" s="20">
        <v>40</v>
      </c>
      <c r="B54" s="21" t="s">
        <v>121</v>
      </c>
      <c r="C54" s="29" t="s">
        <v>122</v>
      </c>
      <c r="D54" s="23">
        <v>1</v>
      </c>
      <c r="E54" s="24">
        <v>164.66</v>
      </c>
      <c r="F54" s="25">
        <f>E54/100*100</f>
        <v>164.66</v>
      </c>
      <c r="G54" s="26">
        <v>9916</v>
      </c>
      <c r="H54" s="25">
        <f t="shared" ref="H54" si="14">G54/2500*100</f>
        <v>396.64</v>
      </c>
      <c r="I54" s="20" t="s">
        <v>28</v>
      </c>
      <c r="J54" s="8"/>
      <c r="K54" s="20" t="s">
        <v>29</v>
      </c>
      <c r="L54" s="8">
        <v>500</v>
      </c>
      <c r="M54" s="10">
        <f t="shared" si="1"/>
        <v>500</v>
      </c>
    </row>
    <row r="55" spans="1:13" s="9" customFormat="1" ht="91.5" customHeight="1" x14ac:dyDescent="0.3">
      <c r="A55" s="20">
        <v>41</v>
      </c>
      <c r="B55" s="21" t="s">
        <v>123</v>
      </c>
      <c r="C55" s="29" t="s">
        <v>124</v>
      </c>
      <c r="D55" s="23">
        <v>3</v>
      </c>
      <c r="E55" s="24">
        <v>301.31</v>
      </c>
      <c r="F55" s="25">
        <f>E55/100*100</f>
        <v>301.31</v>
      </c>
      <c r="G55" s="26">
        <v>5948</v>
      </c>
      <c r="H55" s="27">
        <f>G55/2500*100</f>
        <v>237.92</v>
      </c>
      <c r="I55" s="20" t="s">
        <v>32</v>
      </c>
      <c r="J55" s="8"/>
      <c r="K55" s="20" t="s">
        <v>29</v>
      </c>
      <c r="L55" s="8">
        <v>500</v>
      </c>
      <c r="M55" s="10">
        <f t="shared" si="1"/>
        <v>1500</v>
      </c>
    </row>
    <row r="56" spans="1:13" s="9" customFormat="1" ht="91.5" customHeight="1" x14ac:dyDescent="0.3">
      <c r="A56" s="20">
        <v>42</v>
      </c>
      <c r="B56" s="21" t="s">
        <v>125</v>
      </c>
      <c r="C56" s="29" t="s">
        <v>126</v>
      </c>
      <c r="D56" s="23">
        <v>2</v>
      </c>
      <c r="E56" s="24">
        <v>417.78</v>
      </c>
      <c r="F56" s="25">
        <f>E56/100*100</f>
        <v>417.78</v>
      </c>
      <c r="G56" s="26">
        <v>7976</v>
      </c>
      <c r="H56" s="25">
        <f>G56/2500*100</f>
        <v>319.03999999999996</v>
      </c>
      <c r="I56" s="20" t="s">
        <v>32</v>
      </c>
      <c r="J56" s="8"/>
      <c r="K56" s="20" t="s">
        <v>40</v>
      </c>
      <c r="L56" s="8">
        <v>500</v>
      </c>
      <c r="M56" s="10">
        <f t="shared" si="1"/>
        <v>1000</v>
      </c>
    </row>
    <row r="57" spans="1:13" s="9" customFormat="1" ht="60.75" customHeight="1" x14ac:dyDescent="0.3">
      <c r="A57" s="20">
        <v>43</v>
      </c>
      <c r="B57" s="21" t="s">
        <v>127</v>
      </c>
      <c r="C57" s="29" t="s">
        <v>128</v>
      </c>
      <c r="D57" s="23">
        <v>2</v>
      </c>
      <c r="E57" s="24">
        <v>305.25</v>
      </c>
      <c r="F57" s="25">
        <f>E57/100*100</f>
        <v>305.25</v>
      </c>
      <c r="G57" s="26">
        <v>8346</v>
      </c>
      <c r="H57" s="25">
        <f>G57/2500*100</f>
        <v>333.84000000000003</v>
      </c>
      <c r="I57" s="20" t="s">
        <v>32</v>
      </c>
      <c r="J57" s="8"/>
      <c r="K57" s="20" t="s">
        <v>29</v>
      </c>
      <c r="L57" s="8">
        <v>500</v>
      </c>
      <c r="M57" s="10">
        <f t="shared" si="1"/>
        <v>1000</v>
      </c>
    </row>
    <row r="58" spans="1:13" s="9" customFormat="1" ht="30" customHeight="1" x14ac:dyDescent="0.3">
      <c r="A58" s="18" t="s">
        <v>129</v>
      </c>
      <c r="B58" s="56" t="s">
        <v>130</v>
      </c>
      <c r="C58" s="57"/>
      <c r="D58" s="19"/>
      <c r="E58" s="8"/>
      <c r="F58" s="8"/>
      <c r="G58" s="8"/>
      <c r="H58" s="8"/>
      <c r="I58" s="20"/>
      <c r="J58" s="8"/>
      <c r="K58" s="20"/>
      <c r="L58" s="8">
        <v>500</v>
      </c>
      <c r="M58" s="10">
        <f t="shared" si="1"/>
        <v>0</v>
      </c>
    </row>
    <row r="59" spans="1:13" s="9" customFormat="1" ht="50.1" customHeight="1" x14ac:dyDescent="0.3">
      <c r="A59" s="20">
        <v>44</v>
      </c>
      <c r="B59" s="21" t="s">
        <v>131</v>
      </c>
      <c r="C59" s="29" t="s">
        <v>132</v>
      </c>
      <c r="D59" s="23">
        <v>2</v>
      </c>
      <c r="E59" s="24">
        <v>52.87</v>
      </c>
      <c r="F59" s="25">
        <f t="shared" ref="F59:F66" si="15">E59/100*100</f>
        <v>52.87</v>
      </c>
      <c r="G59" s="26">
        <v>30848</v>
      </c>
      <c r="H59" s="25">
        <f t="shared" ref="H59:H66" si="16">G59/2500*100</f>
        <v>1233.92</v>
      </c>
      <c r="I59" s="20" t="s">
        <v>28</v>
      </c>
      <c r="J59" s="8"/>
      <c r="K59" s="20" t="s">
        <v>29</v>
      </c>
      <c r="L59" s="8">
        <v>500</v>
      </c>
      <c r="M59" s="10">
        <f t="shared" si="1"/>
        <v>1000</v>
      </c>
    </row>
    <row r="60" spans="1:13" s="9" customFormat="1" ht="50.1" customHeight="1" x14ac:dyDescent="0.3">
      <c r="A60" s="20">
        <v>45</v>
      </c>
      <c r="B60" s="21" t="s">
        <v>133</v>
      </c>
      <c r="C60" s="29" t="s">
        <v>134</v>
      </c>
      <c r="D60" s="23">
        <v>2</v>
      </c>
      <c r="E60" s="24">
        <v>111.21</v>
      </c>
      <c r="F60" s="25">
        <f t="shared" si="15"/>
        <v>111.20999999999998</v>
      </c>
      <c r="G60" s="26">
        <v>20611</v>
      </c>
      <c r="H60" s="25">
        <f t="shared" si="16"/>
        <v>824.44</v>
      </c>
      <c r="I60" s="20" t="s">
        <v>28</v>
      </c>
      <c r="J60" s="8"/>
      <c r="K60" s="20" t="s">
        <v>29</v>
      </c>
      <c r="L60" s="8">
        <v>500</v>
      </c>
      <c r="M60" s="10">
        <f t="shared" si="1"/>
        <v>1000</v>
      </c>
    </row>
    <row r="61" spans="1:13" s="9" customFormat="1" ht="50.1" customHeight="1" x14ac:dyDescent="0.3">
      <c r="A61" s="20">
        <v>46</v>
      </c>
      <c r="B61" s="21" t="s">
        <v>135</v>
      </c>
      <c r="C61" s="29" t="s">
        <v>136</v>
      </c>
      <c r="D61" s="23">
        <v>2</v>
      </c>
      <c r="E61" s="24">
        <v>121.92999999999999</v>
      </c>
      <c r="F61" s="25">
        <f t="shared" si="15"/>
        <v>121.92999999999998</v>
      </c>
      <c r="G61" s="26">
        <v>20474</v>
      </c>
      <c r="H61" s="25">
        <f t="shared" si="16"/>
        <v>818.96</v>
      </c>
      <c r="I61" s="20" t="s">
        <v>28</v>
      </c>
      <c r="J61" s="8"/>
      <c r="K61" s="20" t="s">
        <v>33</v>
      </c>
      <c r="L61" s="8">
        <v>500</v>
      </c>
      <c r="M61" s="10">
        <f t="shared" si="1"/>
        <v>1000</v>
      </c>
    </row>
    <row r="62" spans="1:13" s="9" customFormat="1" ht="50.1" customHeight="1" x14ac:dyDescent="0.3">
      <c r="A62" s="20">
        <v>47</v>
      </c>
      <c r="B62" s="21" t="s">
        <v>137</v>
      </c>
      <c r="C62" s="29" t="s">
        <v>138</v>
      </c>
      <c r="D62" s="23">
        <v>2</v>
      </c>
      <c r="E62" s="24">
        <v>81.22</v>
      </c>
      <c r="F62" s="25">
        <f t="shared" si="15"/>
        <v>81.22</v>
      </c>
      <c r="G62" s="26">
        <v>19497</v>
      </c>
      <c r="H62" s="25">
        <f t="shared" si="16"/>
        <v>779.88</v>
      </c>
      <c r="I62" s="20" t="s">
        <v>28</v>
      </c>
      <c r="J62" s="8"/>
      <c r="K62" s="20" t="s">
        <v>29</v>
      </c>
      <c r="L62" s="8">
        <v>500</v>
      </c>
      <c r="M62" s="10">
        <f t="shared" si="1"/>
        <v>1000</v>
      </c>
    </row>
    <row r="63" spans="1:13" s="9" customFormat="1" ht="50.1" customHeight="1" x14ac:dyDescent="0.3">
      <c r="A63" s="20">
        <v>48</v>
      </c>
      <c r="B63" s="21" t="s">
        <v>139</v>
      </c>
      <c r="C63" s="29" t="s">
        <v>140</v>
      </c>
      <c r="D63" s="23">
        <v>2</v>
      </c>
      <c r="E63" s="24">
        <v>93.07</v>
      </c>
      <c r="F63" s="25">
        <f t="shared" si="15"/>
        <v>93.07</v>
      </c>
      <c r="G63" s="26">
        <v>14827</v>
      </c>
      <c r="H63" s="25">
        <f t="shared" si="16"/>
        <v>593.07999999999993</v>
      </c>
      <c r="I63" s="20" t="s">
        <v>28</v>
      </c>
      <c r="J63" s="8"/>
      <c r="K63" s="20" t="s">
        <v>33</v>
      </c>
      <c r="L63" s="8">
        <v>500</v>
      </c>
      <c r="M63" s="10">
        <f t="shared" si="1"/>
        <v>1000</v>
      </c>
    </row>
    <row r="64" spans="1:13" s="9" customFormat="1" ht="50.1" customHeight="1" x14ac:dyDescent="0.3">
      <c r="A64" s="20">
        <v>49</v>
      </c>
      <c r="B64" s="21" t="s">
        <v>141</v>
      </c>
      <c r="C64" s="29" t="s">
        <v>142</v>
      </c>
      <c r="D64" s="23">
        <v>2</v>
      </c>
      <c r="E64" s="24">
        <v>119.22</v>
      </c>
      <c r="F64" s="25">
        <f t="shared" si="15"/>
        <v>119.22</v>
      </c>
      <c r="G64" s="26">
        <v>14813</v>
      </c>
      <c r="H64" s="27">
        <f t="shared" si="16"/>
        <v>592.52</v>
      </c>
      <c r="I64" s="20" t="s">
        <v>32</v>
      </c>
      <c r="J64" s="8"/>
      <c r="K64" s="20" t="s">
        <v>33</v>
      </c>
      <c r="L64" s="8">
        <v>500</v>
      </c>
      <c r="M64" s="10">
        <f t="shared" si="1"/>
        <v>1000</v>
      </c>
    </row>
    <row r="65" spans="1:13" s="9" customFormat="1" ht="50.1" customHeight="1" x14ac:dyDescent="0.3">
      <c r="A65" s="20">
        <v>50</v>
      </c>
      <c r="B65" s="21" t="s">
        <v>143</v>
      </c>
      <c r="C65" s="29" t="s">
        <v>144</v>
      </c>
      <c r="D65" s="23">
        <v>1</v>
      </c>
      <c r="E65" s="24">
        <v>122.56</v>
      </c>
      <c r="F65" s="25">
        <f>E65/100*100</f>
        <v>122.56</v>
      </c>
      <c r="G65" s="26">
        <v>8754</v>
      </c>
      <c r="H65" s="25">
        <f>G65/2500*100</f>
        <v>350.15999999999997</v>
      </c>
      <c r="I65" s="20" t="s">
        <v>32</v>
      </c>
      <c r="J65" s="8"/>
      <c r="K65" s="20" t="s">
        <v>33</v>
      </c>
      <c r="L65" s="8">
        <v>500</v>
      </c>
      <c r="M65" s="10">
        <f t="shared" si="1"/>
        <v>500</v>
      </c>
    </row>
    <row r="66" spans="1:13" s="9" customFormat="1" ht="50.1" customHeight="1" x14ac:dyDescent="0.3">
      <c r="A66" s="20">
        <v>51</v>
      </c>
      <c r="B66" s="21" t="s">
        <v>145</v>
      </c>
      <c r="C66" s="29" t="s">
        <v>146</v>
      </c>
      <c r="D66" s="23">
        <v>2</v>
      </c>
      <c r="E66" s="24">
        <v>105.56</v>
      </c>
      <c r="F66" s="25">
        <f t="shared" si="15"/>
        <v>105.56</v>
      </c>
      <c r="G66" s="26">
        <v>12027</v>
      </c>
      <c r="H66" s="27">
        <f t="shared" si="16"/>
        <v>481.08000000000004</v>
      </c>
      <c r="I66" s="20" t="s">
        <v>28</v>
      </c>
      <c r="J66" s="8"/>
      <c r="K66" s="20" t="s">
        <v>29</v>
      </c>
      <c r="L66" s="8">
        <v>500</v>
      </c>
      <c r="M66" s="10">
        <f t="shared" si="1"/>
        <v>1000</v>
      </c>
    </row>
    <row r="67" spans="1:13" s="9" customFormat="1" ht="30" customHeight="1" x14ac:dyDescent="0.3">
      <c r="A67" s="18" t="s">
        <v>147</v>
      </c>
      <c r="B67" s="56" t="s">
        <v>148</v>
      </c>
      <c r="C67" s="57"/>
      <c r="D67" s="19"/>
      <c r="E67" s="8"/>
      <c r="F67" s="8"/>
      <c r="G67" s="8"/>
      <c r="H67" s="8"/>
      <c r="I67" s="20"/>
      <c r="J67" s="8"/>
      <c r="K67" s="20"/>
      <c r="L67" s="8">
        <v>500</v>
      </c>
      <c r="M67" s="10">
        <f t="shared" si="1"/>
        <v>0</v>
      </c>
    </row>
    <row r="68" spans="1:13" s="9" customFormat="1" ht="50.1" customHeight="1" x14ac:dyDescent="0.3">
      <c r="A68" s="20">
        <v>52</v>
      </c>
      <c r="B68" s="21" t="s">
        <v>149</v>
      </c>
      <c r="C68" s="29" t="s">
        <v>150</v>
      </c>
      <c r="D68" s="23">
        <v>2</v>
      </c>
      <c r="E68" s="24">
        <v>80.739999999999995</v>
      </c>
      <c r="F68" s="25">
        <f t="shared" ref="F68:F73" si="17">E68/100*100</f>
        <v>80.739999999999995</v>
      </c>
      <c r="G68" s="26">
        <v>28192</v>
      </c>
      <c r="H68" s="25">
        <f>G68/2500*100</f>
        <v>1127.68</v>
      </c>
      <c r="I68" s="20" t="s">
        <v>28</v>
      </c>
      <c r="J68" s="8"/>
      <c r="K68" s="20" t="s">
        <v>29</v>
      </c>
      <c r="L68" s="8">
        <v>500</v>
      </c>
      <c r="M68" s="10">
        <f t="shared" si="1"/>
        <v>1000</v>
      </c>
    </row>
    <row r="69" spans="1:13" s="9" customFormat="1" ht="58.5" customHeight="1" x14ac:dyDescent="0.3">
      <c r="A69" s="20">
        <v>53</v>
      </c>
      <c r="B69" s="21" t="s">
        <v>151</v>
      </c>
      <c r="C69" s="29" t="s">
        <v>152</v>
      </c>
      <c r="D69" s="23">
        <v>3</v>
      </c>
      <c r="E69" s="24">
        <v>126.86</v>
      </c>
      <c r="F69" s="25">
        <f t="shared" si="17"/>
        <v>126.86</v>
      </c>
      <c r="G69" s="26">
        <v>11077</v>
      </c>
      <c r="H69" s="25">
        <f>G69/2500*100</f>
        <v>443.08</v>
      </c>
      <c r="I69" s="20" t="s">
        <v>28</v>
      </c>
      <c r="J69" s="8"/>
      <c r="K69" s="20" t="s">
        <v>29</v>
      </c>
      <c r="L69" s="8">
        <v>500</v>
      </c>
      <c r="M69" s="10">
        <f t="shared" si="1"/>
        <v>1500</v>
      </c>
    </row>
    <row r="70" spans="1:13" s="9" customFormat="1" ht="56.25" customHeight="1" x14ac:dyDescent="0.3">
      <c r="A70" s="20">
        <v>54</v>
      </c>
      <c r="B70" s="21" t="s">
        <v>153</v>
      </c>
      <c r="C70" s="29" t="s">
        <v>154</v>
      </c>
      <c r="D70" s="23">
        <v>3</v>
      </c>
      <c r="E70" s="24">
        <v>114.27000000000001</v>
      </c>
      <c r="F70" s="25">
        <f t="shared" si="17"/>
        <v>114.27000000000001</v>
      </c>
      <c r="G70" s="26">
        <v>11563</v>
      </c>
      <c r="H70" s="25">
        <f>G70/2500*100</f>
        <v>462.52000000000004</v>
      </c>
      <c r="I70" s="20" t="s">
        <v>32</v>
      </c>
      <c r="J70" s="8"/>
      <c r="K70" s="20" t="s">
        <v>33</v>
      </c>
      <c r="L70" s="8">
        <v>500</v>
      </c>
      <c r="M70" s="10">
        <f t="shared" si="1"/>
        <v>1500</v>
      </c>
    </row>
    <row r="71" spans="1:13" s="9" customFormat="1" ht="50.1" customHeight="1" x14ac:dyDescent="0.3">
      <c r="A71" s="20">
        <v>55</v>
      </c>
      <c r="B71" s="21" t="s">
        <v>155</v>
      </c>
      <c r="C71" s="29" t="s">
        <v>156</v>
      </c>
      <c r="D71" s="23">
        <v>1</v>
      </c>
      <c r="E71" s="24">
        <v>138.05000000000001</v>
      </c>
      <c r="F71" s="25">
        <f t="shared" si="17"/>
        <v>138.05000000000001</v>
      </c>
      <c r="G71" s="26">
        <v>7100</v>
      </c>
      <c r="H71" s="25">
        <f t="shared" ref="H71" si="18">G71/2500*100</f>
        <v>284</v>
      </c>
      <c r="I71" s="20" t="s">
        <v>32</v>
      </c>
      <c r="J71" s="8"/>
      <c r="K71" s="20" t="s">
        <v>33</v>
      </c>
      <c r="L71" s="8">
        <v>500</v>
      </c>
      <c r="M71" s="10">
        <f t="shared" si="1"/>
        <v>500</v>
      </c>
    </row>
    <row r="72" spans="1:13" s="9" customFormat="1" ht="50.1" customHeight="1" x14ac:dyDescent="0.3">
      <c r="A72" s="20">
        <v>56</v>
      </c>
      <c r="B72" s="21" t="s">
        <v>157</v>
      </c>
      <c r="C72" s="29" t="s">
        <v>158</v>
      </c>
      <c r="D72" s="23">
        <v>3</v>
      </c>
      <c r="E72" s="24">
        <v>117.82000000000001</v>
      </c>
      <c r="F72" s="25">
        <f t="shared" si="17"/>
        <v>117.82000000000001</v>
      </c>
      <c r="G72" s="26">
        <v>13647</v>
      </c>
      <c r="H72" s="25">
        <f>G72/2500*100</f>
        <v>545.88</v>
      </c>
      <c r="I72" s="20" t="s">
        <v>32</v>
      </c>
      <c r="J72" s="8"/>
      <c r="K72" s="20" t="s">
        <v>29</v>
      </c>
      <c r="L72" s="8">
        <v>500</v>
      </c>
      <c r="M72" s="10">
        <f t="shared" si="1"/>
        <v>1500</v>
      </c>
    </row>
    <row r="73" spans="1:13" s="9" customFormat="1" ht="50.1" customHeight="1" x14ac:dyDescent="0.3">
      <c r="A73" s="20">
        <v>57</v>
      </c>
      <c r="B73" s="21" t="s">
        <v>159</v>
      </c>
      <c r="C73" s="29" t="s">
        <v>160</v>
      </c>
      <c r="D73" s="23">
        <v>2</v>
      </c>
      <c r="E73" s="24">
        <v>126.54</v>
      </c>
      <c r="F73" s="25">
        <f t="shared" si="17"/>
        <v>126.54</v>
      </c>
      <c r="G73" s="26">
        <v>14197</v>
      </c>
      <c r="H73" s="25">
        <f>G73/2500*100</f>
        <v>567.88</v>
      </c>
      <c r="I73" s="20" t="s">
        <v>32</v>
      </c>
      <c r="J73" s="8"/>
      <c r="K73" s="20" t="s">
        <v>29</v>
      </c>
      <c r="L73" s="8">
        <v>500</v>
      </c>
      <c r="M73" s="10">
        <f t="shared" si="1"/>
        <v>1000</v>
      </c>
    </row>
    <row r="74" spans="1:13" s="9" customFormat="1" ht="30" customHeight="1" x14ac:dyDescent="0.3">
      <c r="A74" s="18" t="s">
        <v>161</v>
      </c>
      <c r="B74" s="54" t="s">
        <v>162</v>
      </c>
      <c r="C74" s="55"/>
      <c r="D74" s="18"/>
      <c r="E74" s="20"/>
      <c r="F74" s="24"/>
      <c r="G74" s="20"/>
      <c r="H74" s="20"/>
      <c r="I74" s="20"/>
      <c r="J74" s="8"/>
      <c r="K74" s="20"/>
      <c r="L74" s="8">
        <v>500</v>
      </c>
      <c r="M74" s="10">
        <f t="shared" ref="M74:M83" si="19">D74*L74</f>
        <v>0</v>
      </c>
    </row>
    <row r="75" spans="1:13" s="9" customFormat="1" ht="57.75" customHeight="1" x14ac:dyDescent="0.3">
      <c r="A75" s="20">
        <v>58</v>
      </c>
      <c r="B75" s="21" t="s">
        <v>163</v>
      </c>
      <c r="C75" s="29" t="s">
        <v>164</v>
      </c>
      <c r="D75" s="23">
        <v>4</v>
      </c>
      <c r="E75" s="24">
        <v>91.570000000000007</v>
      </c>
      <c r="F75" s="25">
        <f>E75/100*100</f>
        <v>91.570000000000007</v>
      </c>
      <c r="G75" s="26">
        <v>24976</v>
      </c>
      <c r="H75" s="27">
        <f>G75/2500*100</f>
        <v>999.04</v>
      </c>
      <c r="I75" s="20" t="s">
        <v>28</v>
      </c>
      <c r="J75" s="8"/>
      <c r="K75" s="20" t="s">
        <v>40</v>
      </c>
      <c r="L75" s="8">
        <v>500</v>
      </c>
      <c r="M75" s="10">
        <f t="shared" si="19"/>
        <v>2000</v>
      </c>
    </row>
    <row r="76" spans="1:13" s="9" customFormat="1" ht="51.75" customHeight="1" x14ac:dyDescent="0.3">
      <c r="A76" s="20">
        <v>59</v>
      </c>
      <c r="B76" s="21" t="s">
        <v>165</v>
      </c>
      <c r="C76" s="29" t="s">
        <v>166</v>
      </c>
      <c r="D76" s="23">
        <v>2</v>
      </c>
      <c r="E76" s="24">
        <v>103.85999999999999</v>
      </c>
      <c r="F76" s="25">
        <f>E76/100*100</f>
        <v>103.85999999999997</v>
      </c>
      <c r="G76" s="26">
        <v>6920</v>
      </c>
      <c r="H76" s="27">
        <f>G76/2500*100</f>
        <v>276.79999999999995</v>
      </c>
      <c r="I76" s="20" t="s">
        <v>32</v>
      </c>
      <c r="J76" s="8"/>
      <c r="K76" s="20" t="s">
        <v>43</v>
      </c>
      <c r="L76" s="8">
        <v>500</v>
      </c>
      <c r="M76" s="10">
        <f t="shared" si="19"/>
        <v>1000</v>
      </c>
    </row>
    <row r="77" spans="1:13" s="9" customFormat="1" ht="51.75" customHeight="1" x14ac:dyDescent="0.3">
      <c r="A77" s="20">
        <v>60</v>
      </c>
      <c r="B77" s="21" t="s">
        <v>167</v>
      </c>
      <c r="C77" s="29" t="s">
        <v>168</v>
      </c>
      <c r="D77" s="23">
        <v>2</v>
      </c>
      <c r="E77" s="24">
        <v>84.740000000000009</v>
      </c>
      <c r="F77" s="25">
        <f>E77/100*100</f>
        <v>84.740000000000009</v>
      </c>
      <c r="G77" s="26">
        <v>6506</v>
      </c>
      <c r="H77" s="27">
        <f>G77/2500*100</f>
        <v>260.24</v>
      </c>
      <c r="I77" s="20" t="s">
        <v>32</v>
      </c>
      <c r="J77" s="8"/>
      <c r="K77" s="20" t="s">
        <v>33</v>
      </c>
      <c r="L77" s="8">
        <v>500</v>
      </c>
      <c r="M77" s="10">
        <f t="shared" si="19"/>
        <v>1000</v>
      </c>
    </row>
    <row r="78" spans="1:13" s="9" customFormat="1" ht="51.75" customHeight="1" x14ac:dyDescent="0.3">
      <c r="A78" s="20">
        <v>61</v>
      </c>
      <c r="B78" s="21" t="s">
        <v>169</v>
      </c>
      <c r="C78" s="29" t="s">
        <v>170</v>
      </c>
      <c r="D78" s="23">
        <v>2</v>
      </c>
      <c r="E78" s="24">
        <v>154.96</v>
      </c>
      <c r="F78" s="25">
        <f>E78/100*100</f>
        <v>154.96</v>
      </c>
      <c r="G78" s="26">
        <v>10416</v>
      </c>
      <c r="H78" s="27">
        <f>G78/2500*100</f>
        <v>416.64000000000004</v>
      </c>
      <c r="I78" s="20" t="s">
        <v>32</v>
      </c>
      <c r="J78" s="8"/>
      <c r="K78" s="20" t="s">
        <v>171</v>
      </c>
      <c r="L78" s="8">
        <v>500</v>
      </c>
      <c r="M78" s="10">
        <f t="shared" si="19"/>
        <v>1000</v>
      </c>
    </row>
    <row r="79" spans="1:13" s="9" customFormat="1" ht="30" customHeight="1" x14ac:dyDescent="0.3">
      <c r="A79" s="18" t="s">
        <v>172</v>
      </c>
      <c r="B79" s="56" t="s">
        <v>173</v>
      </c>
      <c r="C79" s="57"/>
      <c r="D79" s="19"/>
      <c r="E79" s="8"/>
      <c r="F79" s="8"/>
      <c r="G79" s="8"/>
      <c r="H79" s="8"/>
      <c r="I79" s="20"/>
      <c r="J79" s="8"/>
      <c r="K79" s="20"/>
      <c r="L79" s="8">
        <v>500</v>
      </c>
      <c r="M79" s="10">
        <f t="shared" si="19"/>
        <v>0</v>
      </c>
    </row>
    <row r="80" spans="1:13" s="9" customFormat="1" ht="45" customHeight="1" x14ac:dyDescent="0.3">
      <c r="A80" s="20">
        <v>62</v>
      </c>
      <c r="B80" s="21" t="s">
        <v>174</v>
      </c>
      <c r="C80" s="29" t="s">
        <v>175</v>
      </c>
      <c r="D80" s="23">
        <v>1</v>
      </c>
      <c r="E80" s="24">
        <v>27.35</v>
      </c>
      <c r="F80" s="25">
        <f>E80/5.5*100</f>
        <v>497.27272727272725</v>
      </c>
      <c r="G80" s="26">
        <v>30301</v>
      </c>
      <c r="H80" s="25">
        <f>G80/15000*100</f>
        <v>202.00666666666666</v>
      </c>
      <c r="I80" s="20" t="s">
        <v>28</v>
      </c>
      <c r="J80" s="8"/>
      <c r="K80" s="20" t="s">
        <v>29</v>
      </c>
      <c r="L80" s="8">
        <v>500</v>
      </c>
      <c r="M80" s="10">
        <f t="shared" si="19"/>
        <v>500</v>
      </c>
    </row>
    <row r="81" spans="1:13" s="9" customFormat="1" ht="45" customHeight="1" x14ac:dyDescent="0.3">
      <c r="A81" s="20">
        <v>63</v>
      </c>
      <c r="B81" s="21" t="s">
        <v>176</v>
      </c>
      <c r="C81" s="29" t="s">
        <v>177</v>
      </c>
      <c r="D81" s="23">
        <v>1</v>
      </c>
      <c r="E81" s="24">
        <v>31.76</v>
      </c>
      <c r="F81" s="25">
        <f>E81/5.5*100</f>
        <v>577.4545454545455</v>
      </c>
      <c r="G81" s="26">
        <v>23136</v>
      </c>
      <c r="H81" s="27">
        <f>G81/15000*100</f>
        <v>154.24</v>
      </c>
      <c r="I81" s="20" t="s">
        <v>28</v>
      </c>
      <c r="J81" s="8"/>
      <c r="K81" s="20" t="s">
        <v>29</v>
      </c>
      <c r="L81" s="8">
        <v>500</v>
      </c>
      <c r="M81" s="10">
        <f t="shared" si="19"/>
        <v>500</v>
      </c>
    </row>
    <row r="82" spans="1:13" s="9" customFormat="1" ht="93.75" customHeight="1" x14ac:dyDescent="0.3">
      <c r="A82" s="20">
        <v>64</v>
      </c>
      <c r="B82" s="21" t="s">
        <v>185</v>
      </c>
      <c r="C82" s="29" t="s">
        <v>178</v>
      </c>
      <c r="D82" s="23">
        <v>4</v>
      </c>
      <c r="E82" s="24">
        <v>61.7</v>
      </c>
      <c r="F82" s="25">
        <f>E82/5.5*100</f>
        <v>1121.818181818182</v>
      </c>
      <c r="G82" s="26">
        <v>41624</v>
      </c>
      <c r="H82" s="25">
        <f>G82/15000*100</f>
        <v>277.49333333333334</v>
      </c>
      <c r="I82" s="20" t="s">
        <v>28</v>
      </c>
      <c r="J82" s="8"/>
      <c r="K82" s="20" t="s">
        <v>29</v>
      </c>
      <c r="L82" s="8">
        <v>500</v>
      </c>
      <c r="M82" s="10">
        <f t="shared" si="19"/>
        <v>2000</v>
      </c>
    </row>
    <row r="83" spans="1:13" s="9" customFormat="1" ht="84" customHeight="1" x14ac:dyDescent="0.3">
      <c r="A83" s="20">
        <v>65</v>
      </c>
      <c r="B83" s="21" t="s">
        <v>179</v>
      </c>
      <c r="C83" s="29" t="s">
        <v>180</v>
      </c>
      <c r="D83" s="23">
        <v>3</v>
      </c>
      <c r="E83" s="24">
        <v>54.709999999999994</v>
      </c>
      <c r="F83" s="25">
        <f>E83/5.5*100</f>
        <v>994.72727272727252</v>
      </c>
      <c r="G83" s="26">
        <v>50436</v>
      </c>
      <c r="H83" s="27">
        <f>G83/15000*100</f>
        <v>336.24</v>
      </c>
      <c r="I83" s="20" t="s">
        <v>28</v>
      </c>
      <c r="J83" s="8"/>
      <c r="K83" s="20" t="s">
        <v>29</v>
      </c>
      <c r="L83" s="8">
        <v>500</v>
      </c>
      <c r="M83" s="10">
        <f t="shared" si="19"/>
        <v>1500</v>
      </c>
    </row>
  </sheetData>
  <mergeCells count="24">
    <mergeCell ref="G4:H4"/>
    <mergeCell ref="I4:I5"/>
    <mergeCell ref="J4:J5"/>
    <mergeCell ref="A4:A5"/>
    <mergeCell ref="B4:B5"/>
    <mergeCell ref="C4:C5"/>
    <mergeCell ref="D4:D5"/>
    <mergeCell ref="E4:F4"/>
    <mergeCell ref="B74:C74"/>
    <mergeCell ref="B79:C79"/>
    <mergeCell ref="A1:M1"/>
    <mergeCell ref="A2:M2"/>
    <mergeCell ref="B32:C32"/>
    <mergeCell ref="B39:C39"/>
    <mergeCell ref="B45:C45"/>
    <mergeCell ref="B53:C53"/>
    <mergeCell ref="B58:C58"/>
    <mergeCell ref="B67:C67"/>
    <mergeCell ref="K4:K5"/>
    <mergeCell ref="L4:L5"/>
    <mergeCell ref="M4:M5"/>
    <mergeCell ref="B8:C8"/>
    <mergeCell ref="B16:C16"/>
    <mergeCell ref="B25:C25"/>
  </mergeCells>
  <pageMargins left="0.5" right="0.25" top="0.5" bottom="0.5" header="0.31496062992126" footer="0.2"/>
  <pageSetup paperSize="9" scale="85" orientation="landscape" r:id="rId1"/>
  <headerFooter>
    <oddFooter>&amp;CTrang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 TTr</vt:lpstr>
      <vt:lpstr>Bieu kem QD</vt:lpstr>
      <vt:lpstr>TTr</vt:lpstr>
      <vt:lpstr>'Bieu kem QD'!Print_Area</vt:lpstr>
      <vt:lpstr>' TTr'!Print_Titles</vt:lpstr>
      <vt:lpstr>'Bieu kem QD'!Print_Titles</vt:lpstr>
      <vt:lpstr>TTr!Print_Titles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ls vpubnd</cp:lastModifiedBy>
  <cp:lastPrinted>2025-06-30T03:54:38Z</cp:lastPrinted>
  <dcterms:created xsi:type="dcterms:W3CDTF">2025-06-27T03:58:54Z</dcterms:created>
  <dcterms:modified xsi:type="dcterms:W3CDTF">2025-06-30T06:51:35Z</dcterms:modified>
</cp:coreProperties>
</file>