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Admin\AppData\Roaming\VNPT Plugin\Files\FileTemp\"/>
    </mc:Choice>
  </mc:AlternateContent>
  <xr:revisionPtr revIDLastSave="0" documentId="13_ncr:1_{F83E8B95-1B7E-4EF7-A130-F522761777FB}" xr6:coauthVersionLast="47" xr6:coauthVersionMax="47" xr10:uidLastSave="{00000000-0000-0000-0000-000000000000}"/>
  <bookViews>
    <workbookView xWindow="-120" yWindow="-120" windowWidth="20730" windowHeight="11160" firstSheet="2" activeTab="2" xr2:uid="{00000000-000D-0000-FFFF-FFFF00000000}"/>
  </bookViews>
  <sheets>
    <sheet name="foxz" sheetId="24" state="veryHidden" r:id="rId1"/>
    <sheet name="SGV" sheetId="25" state="veryHidden" r:id="rId2"/>
    <sheet name="B10" sheetId="1" r:id="rId3"/>
    <sheet name="B11" sheetId="3" r:id="rId4"/>
    <sheet name="B12" sheetId="4" r:id="rId5"/>
    <sheet name="B13" sheetId="18" r:id="rId6"/>
    <sheet name="B14" sheetId="19" r:id="rId7"/>
    <sheet name="B15" sheetId="6" r:id="rId8"/>
    <sheet name="B16" sheetId="5" r:id="rId9"/>
    <sheet name="B17" sheetId="13" r:id="rId10"/>
    <sheet name="B18" sheetId="23" r:id="rId11"/>
    <sheet name="B19" sheetId="16" r:id="rId12"/>
  </sheets>
  <externalReferences>
    <externalReference r:id="rId13"/>
  </externalReferences>
  <definedNames>
    <definedName name="_xlnm.Print_Area" localSheetId="2">'B10'!$A$1:$G$39</definedName>
    <definedName name="_xlnm.Print_Area" localSheetId="3">'B11'!$A$1:$H$67</definedName>
    <definedName name="_xlnm.Print_Area" localSheetId="4">'B12'!$A$1:$F$44</definedName>
    <definedName name="_xlnm.Print_Area" localSheetId="5">'B13'!$A$1:$E$65</definedName>
    <definedName name="_xlnm.Print_Area" localSheetId="6">'B14'!$A$1:$G$35</definedName>
    <definedName name="_xlnm.Print_Area" localSheetId="7">'B15'!$A$1:$E$45</definedName>
    <definedName name="_xlnm.Print_Area" localSheetId="8">'B16'!$A$1:$C$58</definedName>
    <definedName name="_xlnm.Print_Area" localSheetId="9">'B17'!$A$1:$K$20</definedName>
    <definedName name="_xlnm.Print_Area" localSheetId="10">'B18'!$A$1:$R$21</definedName>
    <definedName name="_xlnm.Print_Titles" localSheetId="2">'B10'!$5:$8</definedName>
    <definedName name="_xlnm.Print_Titles" localSheetId="3">'B11'!$5:$9</definedName>
    <definedName name="_xlnm.Print_Titles" localSheetId="4">'B12'!$5:$7</definedName>
    <definedName name="_xlnm.Print_Titles" localSheetId="5">'B13'!$5:$6</definedName>
    <definedName name="_xlnm.Print_Titles" localSheetId="7">'B15'!$5:$7</definedName>
    <definedName name="_xlnm.Print_Titles" localSheetId="8">'B16'!$5:$6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K10" i="13" l="1"/>
  <c r="E11" i="1"/>
  <c r="C23" i="5" l="1"/>
  <c r="C56" i="18"/>
  <c r="C53" i="18" s="1"/>
  <c r="D45" i="18"/>
  <c r="D43" i="18" s="1"/>
  <c r="C41" i="18"/>
  <c r="E41" i="18" s="1"/>
  <c r="C45" i="18"/>
  <c r="C43" i="18" s="1"/>
  <c r="D34" i="18"/>
  <c r="C34" i="18"/>
  <c r="D26" i="18"/>
  <c r="D24" i="18" s="1"/>
  <c r="C26" i="18"/>
  <c r="D15" i="18"/>
  <c r="D12" i="18" s="1"/>
  <c r="D13" i="18" s="1"/>
  <c r="C15" i="18"/>
  <c r="C12" i="18" s="1"/>
  <c r="C13" i="18" s="1"/>
  <c r="E65" i="18"/>
  <c r="E64" i="18"/>
  <c r="E62" i="18"/>
  <c r="E61" i="18"/>
  <c r="E60" i="18"/>
  <c r="E59" i="18"/>
  <c r="E58" i="18"/>
  <c r="E57" i="18"/>
  <c r="E55" i="18"/>
  <c r="E54" i="18"/>
  <c r="E52" i="18"/>
  <c r="E51" i="18"/>
  <c r="E50" i="18"/>
  <c r="E49" i="18"/>
  <c r="E48" i="18"/>
  <c r="E47" i="18"/>
  <c r="E46" i="18"/>
  <c r="E44" i="18"/>
  <c r="E42" i="18"/>
  <c r="E38" i="18"/>
  <c r="E37" i="18"/>
  <c r="E36" i="18"/>
  <c r="E35" i="18"/>
  <c r="E33" i="18"/>
  <c r="E32" i="18"/>
  <c r="E31" i="18"/>
  <c r="E30" i="18"/>
  <c r="E29" i="18"/>
  <c r="E28" i="18"/>
  <c r="E27" i="18"/>
  <c r="E25" i="18"/>
  <c r="E22" i="18"/>
  <c r="E21" i="18"/>
  <c r="E20" i="18"/>
  <c r="E19" i="18"/>
  <c r="E18" i="18"/>
  <c r="E17" i="18"/>
  <c r="E16" i="18"/>
  <c r="E14" i="18"/>
  <c r="E11" i="18"/>
  <c r="E10" i="18"/>
  <c r="E9" i="18"/>
  <c r="D63" i="18"/>
  <c r="D56" i="18" s="1"/>
  <c r="E26" i="18" l="1"/>
  <c r="C24" i="18"/>
  <c r="C23" i="18" s="1"/>
  <c r="E15" i="18"/>
  <c r="E63" i="18"/>
  <c r="E43" i="18"/>
  <c r="C40" i="18"/>
  <c r="E40" i="18" s="1"/>
  <c r="D53" i="18"/>
  <c r="E53" i="18" s="1"/>
  <c r="E56" i="18"/>
  <c r="D23" i="18"/>
  <c r="E45" i="18"/>
  <c r="E12" i="18"/>
  <c r="E34" i="18"/>
  <c r="E13" i="18"/>
  <c r="E11" i="16"/>
  <c r="F11" i="16"/>
  <c r="E12" i="16"/>
  <c r="F12" i="16"/>
  <c r="E13" i="16"/>
  <c r="F13" i="16"/>
  <c r="E14" i="16"/>
  <c r="F14" i="16"/>
  <c r="E15" i="16"/>
  <c r="F15" i="16"/>
  <c r="E16" i="16"/>
  <c r="F16" i="16"/>
  <c r="E17" i="16"/>
  <c r="F17" i="16"/>
  <c r="E18" i="16"/>
  <c r="F18" i="16"/>
  <c r="E19" i="16"/>
  <c r="F19" i="16"/>
  <c r="E20" i="16"/>
  <c r="F20" i="16"/>
  <c r="F10" i="16"/>
  <c r="E10" i="16"/>
  <c r="K11" i="13"/>
  <c r="K12" i="13"/>
  <c r="K13" i="13"/>
  <c r="K14" i="13"/>
  <c r="K15" i="13"/>
  <c r="K16" i="13"/>
  <c r="K17" i="13"/>
  <c r="K18" i="13"/>
  <c r="K19" i="13"/>
  <c r="K20" i="13"/>
  <c r="E58" i="3"/>
  <c r="G12" i="13"/>
  <c r="F12" i="13" s="1"/>
  <c r="E10" i="13"/>
  <c r="E11" i="13"/>
  <c r="E13" i="13"/>
  <c r="E14" i="13"/>
  <c r="E15" i="13"/>
  <c r="E16" i="13"/>
  <c r="E17" i="13"/>
  <c r="E18" i="13"/>
  <c r="E19" i="13"/>
  <c r="E20" i="13"/>
  <c r="E32" i="6"/>
  <c r="C31" i="6"/>
  <c r="D31" i="6" s="1"/>
  <c r="C44" i="5" s="1"/>
  <c r="C33" i="6"/>
  <c r="D33" i="6" s="1"/>
  <c r="C46" i="5" s="1"/>
  <c r="C34" i="6"/>
  <c r="D34" i="6" s="1"/>
  <c r="C47" i="5" s="1"/>
  <c r="C35" i="6"/>
  <c r="C36" i="6"/>
  <c r="C37" i="6"/>
  <c r="C38" i="6"/>
  <c r="D38" i="6" s="1"/>
  <c r="C51" i="5" s="1"/>
  <c r="C39" i="6"/>
  <c r="D39" i="6" s="1"/>
  <c r="C52" i="5" s="1"/>
  <c r="C40" i="6"/>
  <c r="D40" i="6" s="1"/>
  <c r="C53" i="5" s="1"/>
  <c r="C41" i="6"/>
  <c r="D41" i="6" s="1"/>
  <c r="C42" i="6"/>
  <c r="D42" i="6" s="1"/>
  <c r="C55" i="5" s="1"/>
  <c r="C43" i="6"/>
  <c r="D43" i="6" s="1"/>
  <c r="C56" i="5" s="1"/>
  <c r="C44" i="6"/>
  <c r="D44" i="6" s="1"/>
  <c r="C57" i="5" s="1"/>
  <c r="C30" i="6"/>
  <c r="C26" i="6"/>
  <c r="D26" i="6" s="1"/>
  <c r="C27" i="6"/>
  <c r="D27" i="6" s="1"/>
  <c r="C25" i="6"/>
  <c r="D25" i="6" s="1"/>
  <c r="C16" i="6"/>
  <c r="D16" i="6" s="1"/>
  <c r="C21" i="5" s="1"/>
  <c r="C17" i="6"/>
  <c r="C12" i="6"/>
  <c r="D12" i="6" s="1"/>
  <c r="C13" i="6"/>
  <c r="D13" i="6" s="1"/>
  <c r="C14" i="6"/>
  <c r="D14" i="6" s="1"/>
  <c r="C11" i="6"/>
  <c r="D11" i="6" s="1"/>
  <c r="E23" i="18" l="1"/>
  <c r="E24" i="18"/>
  <c r="C39" i="18"/>
  <c r="E39" i="18" s="1"/>
  <c r="C54" i="5"/>
  <c r="E12" i="13"/>
  <c r="E42" i="4"/>
  <c r="F41" i="4"/>
  <c r="F42" i="4"/>
  <c r="F36" i="4"/>
  <c r="F35" i="4"/>
  <c r="E14" i="19"/>
  <c r="E13" i="19"/>
  <c r="D31" i="4" l="1"/>
  <c r="C32" i="6" s="1"/>
  <c r="C28" i="6" s="1"/>
  <c r="D19" i="4"/>
  <c r="C19" i="6" s="1"/>
  <c r="D20" i="4"/>
  <c r="C20" i="6" s="1"/>
  <c r="D20" i="6" s="1"/>
  <c r="D18" i="4"/>
  <c r="C18" i="6" s="1"/>
  <c r="D18" i="6" s="1"/>
  <c r="D15" i="4"/>
  <c r="C15" i="6" s="1"/>
  <c r="D15" i="6" s="1"/>
  <c r="E11" i="4"/>
  <c r="E12" i="4"/>
  <c r="F51" i="3"/>
  <c r="F52" i="3" l="1"/>
  <c r="E35" i="3"/>
  <c r="F30" i="3"/>
  <c r="E38" i="1"/>
  <c r="E33" i="1"/>
  <c r="C30" i="19" l="1"/>
  <c r="C29" i="19"/>
  <c r="C20" i="19"/>
  <c r="C18" i="19" s="1"/>
  <c r="C12" i="19"/>
  <c r="C10" i="19" s="1"/>
  <c r="C31" i="4"/>
  <c r="C28" i="4" s="1"/>
  <c r="C24" i="4"/>
  <c r="C10" i="4"/>
  <c r="C9" i="4" s="1"/>
  <c r="C34" i="1"/>
  <c r="C30" i="1"/>
  <c r="C28" i="1" s="1"/>
  <c r="C20" i="1"/>
  <c r="C13" i="1"/>
  <c r="C10" i="1"/>
  <c r="C9" i="5"/>
  <c r="E20" i="19"/>
  <c r="N21" i="23"/>
  <c r="N12" i="23"/>
  <c r="N13" i="23"/>
  <c r="N14" i="23"/>
  <c r="N15" i="23"/>
  <c r="N16" i="23"/>
  <c r="N17" i="23"/>
  <c r="N18" i="23"/>
  <c r="N19" i="23"/>
  <c r="N20" i="23"/>
  <c r="N11" i="23"/>
  <c r="W21" i="23"/>
  <c r="W20" i="23"/>
  <c r="W19" i="23"/>
  <c r="W18" i="23"/>
  <c r="W17" i="23"/>
  <c r="W16" i="23"/>
  <c r="W15" i="23"/>
  <c r="W14" i="23"/>
  <c r="W13" i="23"/>
  <c r="W12" i="23"/>
  <c r="W11" i="23"/>
  <c r="V10" i="23"/>
  <c r="U10" i="23"/>
  <c r="T10" i="23"/>
  <c r="S10" i="23"/>
  <c r="C40" i="5"/>
  <c r="C41" i="5"/>
  <c r="C39" i="5"/>
  <c r="C18" i="5"/>
  <c r="C15" i="5"/>
  <c r="C16" i="5"/>
  <c r="C17" i="5"/>
  <c r="C14" i="5"/>
  <c r="C10" i="5"/>
  <c r="G64" i="3"/>
  <c r="C28" i="19" l="1"/>
  <c r="C26" i="19" s="1"/>
  <c r="C34" i="19" s="1"/>
  <c r="C33" i="19" s="1"/>
  <c r="C9" i="1"/>
  <c r="W10" i="23"/>
  <c r="C24" i="19"/>
  <c r="C19" i="1"/>
  <c r="C23" i="4"/>
  <c r="C8" i="4" s="1"/>
  <c r="E20" i="1" l="1"/>
  <c r="C34" i="5" l="1"/>
  <c r="C8" i="5" l="1"/>
  <c r="C20" i="16"/>
  <c r="C19" i="16"/>
  <c r="C18" i="16"/>
  <c r="C17" i="16"/>
  <c r="C16" i="16"/>
  <c r="C15" i="16"/>
  <c r="C14" i="16"/>
  <c r="C13" i="16"/>
  <c r="C12" i="16"/>
  <c r="C11" i="16"/>
  <c r="C10" i="16"/>
  <c r="F9" i="16"/>
  <c r="E9" i="16"/>
  <c r="D9" i="16"/>
  <c r="E21" i="23"/>
  <c r="D21" i="23" s="1"/>
  <c r="C21" i="23" s="1"/>
  <c r="E20" i="23"/>
  <c r="D20" i="23" s="1"/>
  <c r="C20" i="23" s="1"/>
  <c r="E19" i="23"/>
  <c r="D19" i="23" s="1"/>
  <c r="C19" i="23" s="1"/>
  <c r="E18" i="23"/>
  <c r="D18" i="23" s="1"/>
  <c r="C18" i="23" s="1"/>
  <c r="E17" i="23"/>
  <c r="D17" i="23" s="1"/>
  <c r="C17" i="23" s="1"/>
  <c r="E16" i="23"/>
  <c r="D16" i="23" s="1"/>
  <c r="E15" i="23"/>
  <c r="D15" i="23" s="1"/>
  <c r="C15" i="23" s="1"/>
  <c r="E14" i="23"/>
  <c r="D14" i="23" s="1"/>
  <c r="C14" i="23" s="1"/>
  <c r="E13" i="23"/>
  <c r="D13" i="23" s="1"/>
  <c r="C13" i="23" s="1"/>
  <c r="E12" i="23"/>
  <c r="D12" i="23" s="1"/>
  <c r="C12" i="23" s="1"/>
  <c r="E11" i="23"/>
  <c r="D11" i="23" s="1"/>
  <c r="C11" i="23" s="1"/>
  <c r="F10" i="23"/>
  <c r="G10" i="23"/>
  <c r="H10" i="23"/>
  <c r="J10" i="23"/>
  <c r="K10" i="23"/>
  <c r="L10" i="23"/>
  <c r="M10" i="23"/>
  <c r="O10" i="23"/>
  <c r="P10" i="23"/>
  <c r="Q10" i="23"/>
  <c r="R10" i="23"/>
  <c r="H9" i="13"/>
  <c r="I9" i="13"/>
  <c r="J9" i="13"/>
  <c r="C9" i="13"/>
  <c r="C38" i="5"/>
  <c r="C13" i="5"/>
  <c r="D30" i="6"/>
  <c r="C43" i="5" s="1"/>
  <c r="D29" i="6"/>
  <c r="D24" i="6"/>
  <c r="C24" i="6"/>
  <c r="C23" i="6" s="1"/>
  <c r="D10" i="6"/>
  <c r="C10" i="6"/>
  <c r="F35" i="19"/>
  <c r="F32" i="19"/>
  <c r="F31" i="19"/>
  <c r="G27" i="19"/>
  <c r="F27" i="19"/>
  <c r="F25" i="19"/>
  <c r="F23" i="19"/>
  <c r="G21" i="19"/>
  <c r="F21" i="19"/>
  <c r="G13" i="19"/>
  <c r="F13" i="19"/>
  <c r="G11" i="19"/>
  <c r="F11" i="19"/>
  <c r="E30" i="19"/>
  <c r="E29" i="19"/>
  <c r="E18" i="19"/>
  <c r="E12" i="19"/>
  <c r="E10" i="19" s="1"/>
  <c r="F22" i="19"/>
  <c r="G19" i="19"/>
  <c r="F14" i="19"/>
  <c r="C12" i="5" l="1"/>
  <c r="E10" i="23"/>
  <c r="D10" i="23" s="1"/>
  <c r="G30" i="19"/>
  <c r="C16" i="23"/>
  <c r="N10" i="23"/>
  <c r="E24" i="19"/>
  <c r="G29" i="19"/>
  <c r="F29" i="19"/>
  <c r="F19" i="19"/>
  <c r="G22" i="19"/>
  <c r="G14" i="19"/>
  <c r="C9" i="16"/>
  <c r="I10" i="23"/>
  <c r="K9" i="13"/>
  <c r="E10" i="6"/>
  <c r="E9" i="6" s="1"/>
  <c r="E28" i="19"/>
  <c r="E44" i="4"/>
  <c r="E41" i="4"/>
  <c r="F40" i="4"/>
  <c r="E40" i="4"/>
  <c r="F39" i="4"/>
  <c r="E39" i="4"/>
  <c r="F38" i="4"/>
  <c r="E38" i="4"/>
  <c r="E37" i="4"/>
  <c r="E36" i="4"/>
  <c r="E35" i="4"/>
  <c r="E34" i="4"/>
  <c r="E33" i="4"/>
  <c r="E32" i="4"/>
  <c r="F30" i="4"/>
  <c r="E30" i="4"/>
  <c r="E29" i="4"/>
  <c r="F27" i="4"/>
  <c r="E27" i="4"/>
  <c r="F26" i="4"/>
  <c r="E26" i="4"/>
  <c r="F25" i="4"/>
  <c r="E25" i="4"/>
  <c r="E21" i="4"/>
  <c r="F20" i="4"/>
  <c r="E20" i="4"/>
  <c r="F19" i="4"/>
  <c r="E19" i="4"/>
  <c r="E18" i="4"/>
  <c r="F17" i="4"/>
  <c r="E17" i="4"/>
  <c r="F16" i="4"/>
  <c r="E16" i="4"/>
  <c r="F15" i="4"/>
  <c r="E15" i="4"/>
  <c r="F14" i="4"/>
  <c r="E14" i="4"/>
  <c r="F13" i="4"/>
  <c r="E13" i="4"/>
  <c r="F12" i="4"/>
  <c r="F11" i="4"/>
  <c r="D24" i="4"/>
  <c r="D10" i="4"/>
  <c r="D9" i="4" s="1"/>
  <c r="E22" i="4"/>
  <c r="F67" i="3"/>
  <c r="F58" i="3"/>
  <c r="F55" i="3"/>
  <c r="F53" i="3"/>
  <c r="F47" i="3"/>
  <c r="F46" i="3"/>
  <c r="F45" i="3"/>
  <c r="F44" i="3"/>
  <c r="F43" i="3"/>
  <c r="F42" i="3"/>
  <c r="E39" i="3"/>
  <c r="F39" i="3" s="1"/>
  <c r="F37" i="3" s="1"/>
  <c r="F36" i="3"/>
  <c r="F34" i="3"/>
  <c r="F33" i="3" s="1"/>
  <c r="F32" i="3"/>
  <c r="F31" i="3"/>
  <c r="F29" i="3"/>
  <c r="F28" i="3"/>
  <c r="E27" i="3"/>
  <c r="F25" i="3"/>
  <c r="F24" i="3"/>
  <c r="F23" i="3"/>
  <c r="E22" i="3"/>
  <c r="F21" i="3"/>
  <c r="F19" i="3"/>
  <c r="F18" i="3"/>
  <c r="E17" i="3"/>
  <c r="F16" i="3"/>
  <c r="F14" i="3"/>
  <c r="F13" i="3"/>
  <c r="E12" i="3"/>
  <c r="A3" i="3"/>
  <c r="G38" i="1"/>
  <c r="F38" i="1"/>
  <c r="F35" i="1"/>
  <c r="G34" i="1"/>
  <c r="F34" i="1"/>
  <c r="F31" i="1"/>
  <c r="G29" i="1"/>
  <c r="F29" i="1"/>
  <c r="G27" i="1"/>
  <c r="F27" i="1"/>
  <c r="F26" i="1"/>
  <c r="G25" i="1"/>
  <c r="F25" i="1"/>
  <c r="G24" i="1"/>
  <c r="F24" i="1"/>
  <c r="F23" i="1"/>
  <c r="G22" i="1"/>
  <c r="F22" i="1"/>
  <c r="G21" i="1"/>
  <c r="F21" i="1"/>
  <c r="F18" i="1"/>
  <c r="F17" i="1"/>
  <c r="F16" i="1"/>
  <c r="G15" i="1"/>
  <c r="F15" i="1"/>
  <c r="G12" i="1"/>
  <c r="F12" i="1"/>
  <c r="G33" i="1"/>
  <c r="G14" i="1"/>
  <c r="F11" i="1"/>
  <c r="A28" i="19"/>
  <c r="A31" i="19" s="1"/>
  <c r="A32" i="19" s="1"/>
  <c r="F20" i="19"/>
  <c r="A20" i="19"/>
  <c r="A23" i="19" s="1"/>
  <c r="F10" i="19"/>
  <c r="A12" i="19"/>
  <c r="A15" i="19" s="1"/>
  <c r="A16" i="19" s="1"/>
  <c r="A17" i="19" s="1"/>
  <c r="D8" i="19"/>
  <c r="F33" i="1" l="1"/>
  <c r="E24" i="4"/>
  <c r="F30" i="19"/>
  <c r="F31" i="4"/>
  <c r="F27" i="3"/>
  <c r="E10" i="4"/>
  <c r="F10" i="4"/>
  <c r="F24" i="4"/>
  <c r="C10" i="23"/>
  <c r="D28" i="4"/>
  <c r="E30" i="1" s="1"/>
  <c r="G30" i="1" s="1"/>
  <c r="E31" i="4"/>
  <c r="F14" i="1"/>
  <c r="E9" i="4"/>
  <c r="G11" i="1"/>
  <c r="F22" i="4"/>
  <c r="G10" i="19"/>
  <c r="F12" i="19"/>
  <c r="G20" i="19"/>
  <c r="G12" i="19"/>
  <c r="E26" i="19"/>
  <c r="E34" i="19" s="1"/>
  <c r="F22" i="3"/>
  <c r="F17" i="3"/>
  <c r="E11" i="3"/>
  <c r="E10" i="3" s="1"/>
  <c r="F12" i="3"/>
  <c r="F30" i="1" l="1"/>
  <c r="F28" i="4"/>
  <c r="E28" i="4"/>
  <c r="F9" i="4"/>
  <c r="G18" i="19"/>
  <c r="F18" i="19"/>
  <c r="F34" i="19"/>
  <c r="E33" i="19"/>
  <c r="G34" i="19"/>
  <c r="F11" i="3"/>
  <c r="F10" i="3" l="1"/>
  <c r="G24" i="19"/>
  <c r="F24" i="19"/>
  <c r="G28" i="19"/>
  <c r="F28" i="19"/>
  <c r="F33" i="19"/>
  <c r="G33" i="19"/>
  <c r="E28" i="1"/>
  <c r="E13" i="1"/>
  <c r="E10" i="1"/>
  <c r="A3" i="4"/>
  <c r="F20" i="1" l="1"/>
  <c r="G20" i="1"/>
  <c r="F10" i="1"/>
  <c r="G10" i="1"/>
  <c r="A3" i="5"/>
  <c r="A3" i="18"/>
  <c r="A3" i="19" s="1"/>
  <c r="F26" i="19"/>
  <c r="G26" i="19"/>
  <c r="E19" i="1"/>
  <c r="D8" i="18" s="1"/>
  <c r="E8" i="18" s="1"/>
  <c r="E9" i="1"/>
  <c r="D7" i="18" s="1"/>
  <c r="E7" i="18" s="1"/>
  <c r="G35" i="3"/>
  <c r="E32" i="1" l="1"/>
  <c r="E37" i="1" s="1"/>
  <c r="G37" i="1" s="1"/>
  <c r="A3" i="6"/>
  <c r="A3" i="13"/>
  <c r="A3" i="23" s="1"/>
  <c r="A3" i="16" s="1"/>
  <c r="G9" i="13"/>
  <c r="F9" i="13"/>
  <c r="D19" i="6"/>
  <c r="C9" i="6"/>
  <c r="G63" i="3"/>
  <c r="G62" i="3"/>
  <c r="G61" i="3"/>
  <c r="G60" i="3"/>
  <c r="A60" i="3"/>
  <c r="A61" i="3" s="1"/>
  <c r="A62" i="3" s="1"/>
  <c r="A63" i="3" s="1"/>
  <c r="G59" i="3"/>
  <c r="G52" i="3"/>
  <c r="H52" i="3"/>
  <c r="G51" i="3"/>
  <c r="G47" i="3"/>
  <c r="H45" i="3"/>
  <c r="G45" i="3"/>
  <c r="H44" i="3"/>
  <c r="G44" i="3"/>
  <c r="H43" i="3"/>
  <c r="G43" i="3"/>
  <c r="H39" i="3"/>
  <c r="G39" i="3"/>
  <c r="G38" i="3"/>
  <c r="G37" i="3"/>
  <c r="G36" i="3"/>
  <c r="H34" i="3"/>
  <c r="G34" i="3"/>
  <c r="G33" i="3"/>
  <c r="H33" i="3"/>
  <c r="H32" i="3"/>
  <c r="G32" i="3"/>
  <c r="H31" i="3"/>
  <c r="G31" i="3"/>
  <c r="G30" i="3"/>
  <c r="H30" i="3"/>
  <c r="H29" i="3"/>
  <c r="G29" i="3"/>
  <c r="H28" i="3"/>
  <c r="G28" i="3"/>
  <c r="H24" i="3"/>
  <c r="G24" i="3"/>
  <c r="H23" i="3"/>
  <c r="G23" i="3"/>
  <c r="H21" i="3"/>
  <c r="G21" i="3"/>
  <c r="H19" i="3"/>
  <c r="G19" i="3"/>
  <c r="H18" i="3"/>
  <c r="G18" i="3"/>
  <c r="A17" i="3"/>
  <c r="A22" i="3" s="1"/>
  <c r="A27" i="3" s="1"/>
  <c r="A32" i="3" s="1"/>
  <c r="A33" i="3" s="1"/>
  <c r="A36" i="3" s="1"/>
  <c r="A37" i="3" s="1"/>
  <c r="A42" i="3" s="1"/>
  <c r="A43" i="3" s="1"/>
  <c r="A44" i="3" s="1"/>
  <c r="A45" i="3" s="1"/>
  <c r="A46" i="3" s="1"/>
  <c r="A47" i="3" s="1"/>
  <c r="A51" i="3" s="1"/>
  <c r="A52" i="3" s="1"/>
  <c r="A53" i="3" s="1"/>
  <c r="A54" i="3" s="1"/>
  <c r="A55" i="3" s="1"/>
  <c r="A56" i="3" s="1"/>
  <c r="H16" i="3"/>
  <c r="G16" i="3"/>
  <c r="H14" i="3"/>
  <c r="G14" i="3"/>
  <c r="H13" i="3"/>
  <c r="G13" i="3"/>
  <c r="D9" i="3"/>
  <c r="E9" i="3" s="1"/>
  <c r="F9" i="3" s="1"/>
  <c r="F37" i="1" l="1"/>
  <c r="E36" i="1"/>
  <c r="F36" i="1" s="1"/>
  <c r="D9" i="6"/>
  <c r="G13" i="1"/>
  <c r="F13" i="1"/>
  <c r="F9" i="1"/>
  <c r="G9" i="1"/>
  <c r="H47" i="3"/>
  <c r="H12" i="3"/>
  <c r="G58" i="3"/>
  <c r="H36" i="3"/>
  <c r="F28" i="1"/>
  <c r="G28" i="1"/>
  <c r="D23" i="4"/>
  <c r="D8" i="4" s="1"/>
  <c r="G12" i="3"/>
  <c r="H51" i="3"/>
  <c r="H37" i="3"/>
  <c r="E9" i="13"/>
  <c r="G22" i="3"/>
  <c r="G27" i="3"/>
  <c r="H22" i="3"/>
  <c r="G17" i="3"/>
  <c r="D9" i="13"/>
  <c r="H17" i="3"/>
  <c r="H27" i="3"/>
  <c r="G36" i="1" l="1"/>
  <c r="E23" i="4"/>
  <c r="F23" i="4"/>
  <c r="F19" i="1"/>
  <c r="G19" i="1"/>
  <c r="G11" i="3"/>
  <c r="G10" i="3"/>
  <c r="E8" i="4" l="1"/>
  <c r="F8" i="4"/>
  <c r="F32" i="1"/>
  <c r="G32" i="1"/>
  <c r="H11" i="3"/>
  <c r="H10" i="3" l="1"/>
  <c r="E30" i="6"/>
  <c r="E29" i="6"/>
  <c r="E28" i="6" s="1"/>
  <c r="E24" i="6" l="1"/>
  <c r="C8" i="6"/>
  <c r="E23" i="6" l="1"/>
  <c r="E8" i="6" s="1"/>
  <c r="F43" i="18" l="1"/>
  <c r="D37" i="6" l="1"/>
  <c r="C50" i="5" s="1"/>
  <c r="D36" i="6"/>
  <c r="C49" i="5" s="1"/>
  <c r="D35" i="6"/>
  <c r="C48" i="5" l="1"/>
  <c r="D32" i="6"/>
  <c r="C45" i="5" s="1"/>
  <c r="C42" i="5" s="1"/>
  <c r="C37" i="5" s="1"/>
  <c r="C11" i="5" s="1"/>
  <c r="C7" i="5" s="1"/>
  <c r="D17" i="6"/>
  <c r="C22" i="5" s="1"/>
  <c r="C31" i="5" s="1"/>
  <c r="D28" i="6" l="1"/>
  <c r="D23" i="6" s="1"/>
  <c r="D8" i="6" s="1"/>
</calcChain>
</file>

<file path=xl/sharedStrings.xml><?xml version="1.0" encoding="utf-8"?>
<sst xmlns="http://schemas.openxmlformats.org/spreadsheetml/2006/main" count="626" uniqueCount="301">
  <si>
    <t>Đơn vị: Triệu đồng</t>
  </si>
  <si>
    <t>STT</t>
  </si>
  <si>
    <t>Nội dung</t>
  </si>
  <si>
    <t>So sánh</t>
  </si>
  <si>
    <t>Tuyệt đối</t>
  </si>
  <si>
    <t>Tương đối</t>
  </si>
  <si>
    <t>(%)</t>
  </si>
  <si>
    <t>A</t>
  </si>
  <si>
    <t>B</t>
  </si>
  <si>
    <t>3=2-1</t>
  </si>
  <si>
    <t>4=2/1</t>
  </si>
  <si>
    <t>TỔNG NGUỒN THU NSĐP</t>
  </si>
  <si>
    <t>I</t>
  </si>
  <si>
    <t>Thu NSĐP được hưởng theo phân cấp</t>
  </si>
  <si>
    <t>-</t>
  </si>
  <si>
    <t>Thu NSĐP hưởng 100%</t>
  </si>
  <si>
    <t>Thu NSĐP hưởng từ các khoản thu phân chia</t>
  </si>
  <si>
    <t>II</t>
  </si>
  <si>
    <t>Thu bổ sung từ ngân sách cấp trên</t>
  </si>
  <si>
    <t>Thu bổ sung cân đối ngân sách</t>
  </si>
  <si>
    <t>Thu bổ sung có mục tiêu</t>
  </si>
  <si>
    <t>III</t>
  </si>
  <si>
    <t>Thu từ quỹ dự trữ tài chính</t>
  </si>
  <si>
    <t>IV</t>
  </si>
  <si>
    <t>Thu kết dư</t>
  </si>
  <si>
    <t>V</t>
  </si>
  <si>
    <t>Thu chuyển nguồn từ năm trước chuyển sang</t>
  </si>
  <si>
    <t>Thu viện trợ</t>
  </si>
  <si>
    <t>VII</t>
  </si>
  <si>
    <t>TỔNG CHI NSĐP</t>
  </si>
  <si>
    <t>Tổng chi cân đối NSĐP</t>
  </si>
  <si>
    <t xml:space="preserve">Chi đầu tư phát triển </t>
  </si>
  <si>
    <t>Chi thường xuyên</t>
  </si>
  <si>
    <t xml:space="preserve">Chi trả nợ lãi các khoản do chính quyền địa phương vay </t>
  </si>
  <si>
    <t xml:space="preserve">Chi bổ sung quỹ dự trữ tài chính </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</si>
  <si>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</si>
  <si>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</si>
  <si>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</si>
  <si>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</si>
  <si>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</si>
  <si>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</si>
  <si>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</si>
  <si>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D</t>
  </si>
  <si>
    <t xml:space="preserve">CHI TRẢ NỢ GỐC CỦA NSĐP </t>
  </si>
  <si>
    <t>Từ nguồn vay để trả nợ gốc</t>
  </si>
  <si>
    <t>Từ nguồn bội thu, tăng thu, tiết kiệm chi, kết dư ngân sách cấp tỉnh</t>
  </si>
  <si>
    <t>E</t>
  </si>
  <si>
    <t xml:space="preserve">TỔNG MỨC VAY CỦA NSĐP </t>
  </si>
  <si>
    <t>Vay để bù đắp bội chi</t>
  </si>
  <si>
    <t>Vay để trả nợ gốc</t>
  </si>
  <si>
    <t>Dự toán</t>
  </si>
  <si>
    <t>So sánh (%)</t>
  </si>
  <si>
    <t>5=3/1</t>
  </si>
  <si>
    <t>6=4/2</t>
  </si>
  <si>
    <t>Thu nội địa</t>
  </si>
  <si>
    <t>Thu từ khu vực DNNN do trung ương quản lý</t>
  </si>
  <si>
    <t xml:space="preserve"> - Thuế giá trị gia tăng</t>
  </si>
  <si>
    <t xml:space="preserve"> - Thuế thu nhập doanh nghiệp</t>
  </si>
  <si>
    <t xml:space="preserve"> - Thuế tiêu thụ đặc biệt</t>
  </si>
  <si>
    <t xml:space="preserve"> - Thuế tài nguyên</t>
  </si>
  <si>
    <t>Thu từ khu vực DNNN do địa phương quản lý</t>
  </si>
  <si>
    <t>Thu từ khu vực doanh nghiệp có vốn đầu tư nước ngoài</t>
  </si>
  <si>
    <t>Thu từ khu vực kinh tế ngoài quốc doanh</t>
  </si>
  <si>
    <t>Thuế thu nhập cá nhân</t>
  </si>
  <si>
    <t>Thuế bảo vệ môi trường</t>
  </si>
  <si>
    <t xml:space="preserve"> - Thuế BVMT thu từ hàng hóa sản xuất, kinh doanh trong nước</t>
  </si>
  <si>
    <t xml:space="preserve"> - Thuế BVMT thu từ hàng hóa nhập khẩu</t>
  </si>
  <si>
    <t>Lệ phí trước bạ</t>
  </si>
  <si>
    <t xml:space="preserve">Thu phí, lệ phí </t>
  </si>
  <si>
    <t xml:space="preserve"> - Phí và lệ phí trung ương</t>
  </si>
  <si>
    <t xml:space="preserve"> - Phí và lệ phí tỉnh</t>
  </si>
  <si>
    <t xml:space="preserve"> - Phí và lệ phí huyện</t>
  </si>
  <si>
    <t xml:space="preserve"> -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</si>
  <si>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</si>
  <si>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</si>
  <si>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</si>
  <si>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</si>
  <si>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</si>
  <si>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</si>
  <si>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</si>
  <si>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</si>
  <si>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</si>
  <si>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t>
  </si>
  <si>
    <t>Lợi nhuận được chia của Nhà nước và lợi nhuận sau thuế còn lại sau khi trích lập các quỹ của doanh nghiệp nhà nước</t>
  </si>
  <si>
    <t>Chênh lệch thu chi Ngân hàng Nhà nước</t>
  </si>
  <si>
    <t>Thu từ dầu thô</t>
  </si>
  <si>
    <t>Thu từ hoạt động xuất nhập khẩu</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</si>
  <si>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</si>
  <si>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</si>
  <si>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</si>
  <si>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</si>
  <si>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</si>
  <si>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</si>
  <si>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Tổng thu NSNN</t>
  </si>
  <si>
    <t>Thu NSĐP</t>
  </si>
  <si>
    <t>TỔNG CHI NSĐP (A+B+C+D+E)</t>
  </si>
  <si>
    <t>CHI CÂN ĐỐI NSĐP</t>
  </si>
  <si>
    <t>Chi đầu tư phát triển</t>
  </si>
  <si>
    <t>Chi đầu tư từ nguồn thu tiền sử dụng đất</t>
  </si>
  <si>
    <t>Chi đầu tư từ nguồn thu xổ số kiến thiết</t>
  </si>
  <si>
    <t>Trong đó: - Chi Giáo dục - đào tạo và dạy nghề</t>
  </si>
  <si>
    <t>- Chi Khoa học và công nghệ</t>
  </si>
  <si>
    <t>Chi trả nợ lãi các khoản do chính quyền địa phương vay</t>
  </si>
  <si>
    <t>Chi bổ sung quỹ dự trữ tài chính</t>
  </si>
  <si>
    <t>CHI CÁC CHƯƠNG TRÌNH MỤC TIÊU</t>
  </si>
  <si>
    <t>Chương trình mục tiêu quốc gia giảm nghèo bền vững</t>
  </si>
  <si>
    <t>Chương trình mục tiêu quốc gia xây dựng nông thôn mới</t>
  </si>
  <si>
    <t>CHI CHUYỂN NGUỒN SANG NĂM SAU</t>
  </si>
  <si>
    <t>Tương đối (%)</t>
  </si>
  <si>
    <t>Chi bổ sung cân đối cho ngân sách cấp dưới</t>
  </si>
  <si>
    <t>CHI NGÂN SÁCH CẤP TỈNH THEO LĨNH VỰC</t>
  </si>
  <si>
    <t>Chi quốc phòng</t>
  </si>
  <si>
    <t>Chi an ninh và trật tự an toàn xã hội</t>
  </si>
  <si>
    <t>Chi giáo dục - đào tạo và dạy nghề</t>
  </si>
  <si>
    <t>Chi các hoạt động kinh tế</t>
  </si>
  <si>
    <t>Chi y tế, dân số và gia đình</t>
  </si>
  <si>
    <t>Chi văn hóa thông tin</t>
  </si>
  <si>
    <t>Chi phát thanh, truyền hình, thông tấn</t>
  </si>
  <si>
    <t>Chi thể dục thể thao</t>
  </si>
  <si>
    <t>Chi bảo vệ môi trường</t>
  </si>
  <si>
    <t>Chi hoạt động của cơ quan quản lý nhà nước, đảng, đoàn thể</t>
  </si>
  <si>
    <t>Chi bảo đảm xã hội</t>
  </si>
  <si>
    <t>Chi thường xuyên khác</t>
  </si>
  <si>
    <t>CHI BỔ SUNG CÂN ĐỐI CHO NGÂN SÁCH CẤP DƯỚI</t>
  </si>
  <si>
    <t>Bao gồm</t>
  </si>
  <si>
    <t>Ngân sách địa phương</t>
  </si>
  <si>
    <t>4=5+6</t>
  </si>
  <si>
    <t>Tên đơn vị</t>
  </si>
  <si>
    <t>Tổng số</t>
  </si>
  <si>
    <t>TỔNG SỐ</t>
  </si>
  <si>
    <t>Huyện Hữu Lũng</t>
  </si>
  <si>
    <t>Huyện Chi Lăng</t>
  </si>
  <si>
    <t>Thành phố Lạng Sơn</t>
  </si>
  <si>
    <t>Huyện Cao Lộc</t>
  </si>
  <si>
    <t>Huyện Lộc Bình</t>
  </si>
  <si>
    <t>Huyện Đình Lập</t>
  </si>
  <si>
    <t>Huyện Văn Lãng</t>
  </si>
  <si>
    <t>Huyện Tràng Định</t>
  </si>
  <si>
    <t>Huyện Văn Quan</t>
  </si>
  <si>
    <t>Huyện Bình Gia</t>
  </si>
  <si>
    <t>Huyện Bắc Sơn</t>
  </si>
  <si>
    <t>Trong đó</t>
  </si>
  <si>
    <t>Chi khoa học và công nghệ</t>
  </si>
  <si>
    <t>Số bổ sung cân đối từ ngân sách cấp trên</t>
  </si>
  <si>
    <t>Huyện Hữu Lũng</t>
  </si>
  <si>
    <t>Huyện Chi Lăng</t>
  </si>
  <si>
    <t>Huyện Cao Lộc</t>
  </si>
  <si>
    <t>Huyện Lộc Bình</t>
  </si>
  <si>
    <t>Huyện Đình Lập</t>
  </si>
  <si>
    <t>Huyện Văn Lãng</t>
  </si>
  <si>
    <t>Huyện Tràng Định</t>
  </si>
  <si>
    <t>Huyện Văn Quan</t>
  </si>
  <si>
    <t>Huyện Bình Gia</t>
  </si>
  <si>
    <t>Huyện Bắc Sơn</t>
  </si>
  <si>
    <t>BỘI CHI NGÂN SÁCH ĐỊA PHƯƠNG</t>
  </si>
  <si>
    <t>Ước thực hiện năm 2022</t>
  </si>
  <si>
    <t>Biểu số 15 - Nghị định 31/2017/NĐ-CP</t>
  </si>
  <si>
    <t>Biểu số 16 - Nghị định 31/2017/NĐ-CP</t>
  </si>
  <si>
    <t>Biểu số 17 - Nghị định 31/2017/NĐ-CP</t>
  </si>
  <si>
    <t>Đơn vị tính: Triệu đồng</t>
  </si>
  <si>
    <t>KẾ HOẠCH VAY, TRẢ NỢ</t>
  </si>
  <si>
    <t>Tổng dư nợ đầu năm</t>
  </si>
  <si>
    <t>Tỷ lệ mức dư nợ đầu kỳ so với mức dư nợ vay tối đa của ngân sách địa phương (%)</t>
  </si>
  <si>
    <t>Vay trong nước</t>
  </si>
  <si>
    <t>Vay lại từ nguồn Chính phủ vay ngoài nước</t>
  </si>
  <si>
    <t>Vốn khác</t>
  </si>
  <si>
    <t>Tổng mức vay trong năm</t>
  </si>
  <si>
    <t>Trả nợ gốc vay trong năm</t>
  </si>
  <si>
    <t>Tổng dư nợ cuối năm</t>
  </si>
  <si>
    <t>Tỷ lệ mức dư nợ cuối kỳ so với mức dư nợ vay tối đa của ngân sách địa phương (%)</t>
  </si>
  <si>
    <t>THU NSĐP</t>
  </si>
  <si>
    <t>BỘI CHI NSĐP</t>
  </si>
  <si>
    <t>HẠN MỨC DƯ NỢ VAY TỐI ĐA CỦA NSĐP THEO QUY ĐỊNH</t>
  </si>
  <si>
    <t>Vay trong nước khác</t>
  </si>
  <si>
    <t>Theo nguồn vốn vay</t>
  </si>
  <si>
    <t>Trái phiếu chính quyền địa phương</t>
  </si>
  <si>
    <t>Theo nguồn trả nợ</t>
  </si>
  <si>
    <t xml:space="preserve"> - Từ nguồn vay để trả nợ gốc</t>
  </si>
  <si>
    <t xml:space="preserve"> - Bội thu NSĐP</t>
  </si>
  <si>
    <t xml:space="preserve"> - Tăng thu, tiết kiệm chi</t>
  </si>
  <si>
    <t xml:space="preserve"> - Kết dư ngân sách cấp tỉnh</t>
  </si>
  <si>
    <t>Theo mục đích vay</t>
  </si>
  <si>
    <t xml:space="preserve"> - Vay để bù đắp bội chi</t>
  </si>
  <si>
    <t xml:space="preserve"> - Vay để trả nợ gốc</t>
  </si>
  <si>
    <t>Theo nguồn vay</t>
  </si>
  <si>
    <t xml:space="preserve"> - Trái phiếu chính quyền địa phương</t>
  </si>
  <si>
    <t xml:space="preserve"> - Vay lại từ nguồn Chính phủ vay ngoài nước </t>
  </si>
  <si>
    <t xml:space="preserve"> - Vốn khác</t>
  </si>
  <si>
    <t>G</t>
  </si>
  <si>
    <t>NGÂN SÁCH CẤP TỈNH</t>
  </si>
  <si>
    <t>Nguồn thu ngân sách</t>
  </si>
  <si>
    <t>Thu ngân sách được hưởng theo phân cấp</t>
  </si>
  <si>
    <t xml:space="preserve"> Bổ sung cân đối ngân sách</t>
  </si>
  <si>
    <t xml:space="preserve"> Bổ sung có mục tiêu</t>
  </si>
  <si>
    <t>Thu từ Quỹ dự trữ tài chính</t>
  </si>
  <si>
    <t>Thu chuyển nguồn năm trước chuyển sang</t>
  </si>
  <si>
    <t>Chi ngân sách</t>
  </si>
  <si>
    <t>Chi thuộc nhiệm vụ của ngân sách cấp tỉnh</t>
  </si>
  <si>
    <t>Chi bổ sung cho ngân sách cấp dưới</t>
  </si>
  <si>
    <t>Chi bổ sung cân đối ngân sách</t>
  </si>
  <si>
    <t>Chi bổ sung có mục tiêu</t>
  </si>
  <si>
    <t>Bội chi ngân sách địa phương</t>
  </si>
  <si>
    <t>NGÂN SÁCH HUYỆN</t>
  </si>
  <si>
    <t>Chi thuộc nhiệm vụ của ngân sách huyện</t>
  </si>
  <si>
    <t>Chi đầu tư xây dựng cơ bản vốn trong nước</t>
  </si>
  <si>
    <t>Chi đầu tư từ nguồn bội chi</t>
  </si>
  <si>
    <t>Chi từ nguồn tăng thu</t>
  </si>
  <si>
    <t>Chi đầu tư thực hiện các Chương trình mục tiêu từ nguồn vốn ngoài nước</t>
  </si>
  <si>
    <t>Chi đầu tư thực hiện các Chương trình mục tiêu, nhiệm vụ khác từ nguồn vốn trong nước</t>
  </si>
  <si>
    <t>Chi từ nguồn hỗ trợ thực hiện các chế độ chính sách theo quy định</t>
  </si>
  <si>
    <t>Vốn dự bị động viên</t>
  </si>
  <si>
    <t>Hỗ trợ doanh nghiệp vừa và nhỏ</t>
  </si>
  <si>
    <t>Kinh phí thực hiện nhiệm vụ đảm bảo trật tự an toàn giao thông</t>
  </si>
  <si>
    <t>Chương trình phát triển lâm nghiệp bền vững</t>
  </si>
  <si>
    <t>Các khoản huy động, đóng góp</t>
  </si>
  <si>
    <t>TỔNG THU NSNN</t>
  </si>
  <si>
    <t>So sánh (1)</t>
  </si>
  <si>
    <t>Ghi chú: (1) Đối với các chỉ tiêu thu NSĐP, so sánh dự toán năm kế hoạch với ước thực hiện năm hiện hành. Đối với các chỉ tiêu chi NSĐP, so sánh dự toán năm kế hoạch với dự toán năm hiện hành</t>
  </si>
  <si>
    <t>Chương trình mục tiêu quốc gia phát triển kinh tế xã hội vùng đồng bào dân tộc thiểu số và miền núi</t>
  </si>
  <si>
    <t>Hỗ trợ các Hội Văn học nghệ thuật địa phương</t>
  </si>
  <si>
    <t>Hỗ trợ các Hội nhà báo địa phương</t>
  </si>
  <si>
    <t>3.1</t>
  </si>
  <si>
    <t>3.2</t>
  </si>
  <si>
    <t>3.3</t>
  </si>
  <si>
    <t>3.4</t>
  </si>
  <si>
    <t>3.5</t>
  </si>
  <si>
    <t>3.6</t>
  </si>
  <si>
    <t>3.7</t>
  </si>
  <si>
    <t>3.8</t>
  </si>
  <si>
    <t>3.9</t>
  </si>
  <si>
    <t>Vốn ngoài nước</t>
  </si>
  <si>
    <t>3.10</t>
  </si>
  <si>
    <t>VIII</t>
  </si>
  <si>
    <t>Dự án xây dựng cầu dân sinh và quản lý tài sản đường địa phương (LRAMP)</t>
  </si>
  <si>
    <t>Chương trình mở rộng quy mô vệ sinh và nước sạch nông thôn dựa trên kết quả</t>
  </si>
  <si>
    <t>Sửa chữa và nâng cao an toàn đập (WB 8)</t>
  </si>
  <si>
    <t>Tăng cường quản lý đất đai và xây dựng cơ sở dữ liệu đất đai TP Lạng Sơn và 4 huyện Cao Lộc, Tràng Định, Bình Gia và Lộc Bình</t>
  </si>
  <si>
    <t>Dự án Hạ tầng cơ bản cho phát triển toàn diện các tỉnh Đông Bắc - Tiểu dự án tỉnh Lạng Sơn</t>
  </si>
  <si>
    <t>Dự án Chuẩn bị dự án Hạ tầng cơ bản cho phát triển toàn diện các tỉnh Đông Bắc - Tiểu dự án tỉnh Lạng Sơn</t>
  </si>
  <si>
    <t>Biểu số 30 - Nghị định 31/2017/NĐ-CP</t>
  </si>
  <si>
    <t>CHI CÁC CHƯƠNG TRÌNH MỤC TIÊU, NHIỆM VỤ</t>
  </si>
  <si>
    <t>CHI CÂN ĐỐI NGÂN SÁCH</t>
  </si>
  <si>
    <t xml:space="preserve"> -</t>
  </si>
  <si>
    <t xml:space="preserve"> +</t>
  </si>
  <si>
    <t>Biểu số 39 - Nghị định 31/2017/NĐ-CP</t>
  </si>
  <si>
    <t>Tổng thu NSNN trên địa bàn</t>
  </si>
  <si>
    <t>Thu phân chia</t>
  </si>
  <si>
    <t>Trong đó: Phần NSĐP được hưởng</t>
  </si>
  <si>
    <t>Số bổ sung thực hiện cải cách tiền lương</t>
  </si>
  <si>
    <t>2=3+5</t>
  </si>
  <si>
    <t>9=2+6+7+8</t>
  </si>
  <si>
    <t>Tổng chi ngân sách địa phương</t>
  </si>
  <si>
    <t>Tổng chi cân đối ngân sách địa phương</t>
  </si>
  <si>
    <t>Chi đầu tư từ nguồn vốn trong nước</t>
  </si>
  <si>
    <t>Chi giáo dục, đào tạo và dạy nghề</t>
  </si>
  <si>
    <t>Chi bổ sung quỹ DTTC</t>
  </si>
  <si>
    <t>Chi chương trình muc tiêu</t>
  </si>
  <si>
    <t>Bổ sung vốn đầu tư để thực hiện các chương trình mục tiêu, nhiệm vụ</t>
  </si>
  <si>
    <t>Bổ sung vốn sự nghiệp thực hiện các chế độ, chính sách</t>
  </si>
  <si>
    <t>Bổ sung thực hiện các chương trình mục tiêu quốc gia</t>
  </si>
  <si>
    <t>2=3+6+9+10+11</t>
  </si>
  <si>
    <t>12=13+14+15</t>
  </si>
  <si>
    <t>1=2+12+16</t>
  </si>
  <si>
    <t>Biểu số 41 - Nghị định 31/2017/NĐ-CP</t>
  </si>
  <si>
    <t>1=2+3+4</t>
  </si>
  <si>
    <t>Biểu số 42 - Nghị định 31/2017/NĐ-CP</t>
  </si>
  <si>
    <t>Thành phố Lạng Sơn</t>
  </si>
  <si>
    <t>Biểu số 18 - Nghị định 31/2017/NĐ-CP</t>
  </si>
  <si>
    <t>Biểu số 33 - Nghị định 31/2017/NĐ-CP</t>
  </si>
  <si>
    <t>Biểu số 34 - Nghị định 31/2017/NĐ-CP</t>
  </si>
  <si>
    <t>TRẢ NỢ LÃI, PHÍ VÀ CHÊNH LỆCH TỶ GIÁ</t>
  </si>
  <si>
    <t>Lệ phí</t>
  </si>
  <si>
    <t>Dự toán vay lại chưa phân bổ</t>
  </si>
  <si>
    <t>Kinh phí quản lý, bảo trì đường bộ</t>
  </si>
  <si>
    <t>Kinh phí thực hiện Đề án bồi dưỡng cán bộ, công chức Hội Liên hiệp phụ nữ các cấp và Chi hội trưởng Phụ nữ giai đoạn 2019 - 2025</t>
  </si>
  <si>
    <t>TỔNG CHI NSĐP (A+B+C)</t>
  </si>
  <si>
    <t>Chi bổ sung có mục tiêu cho ngân sách cấp dưới</t>
  </si>
  <si>
    <t>Dự toán năm 2024</t>
  </si>
  <si>
    <t>3.11</t>
  </si>
  <si>
    <t>Kinh phí biên chế giáo viên tăng thêm</t>
  </si>
  <si>
    <t>CÂN ĐỐI NGÂN SÁCH ĐỊA PHƯƠNG NĂM 2025</t>
  </si>
  <si>
    <t>Dự  toán năm 2024</t>
  </si>
  <si>
    <t>Ước thực hiện năm 2024</t>
  </si>
  <si>
    <t>Dự toán năm 2025</t>
  </si>
  <si>
    <t>DỰ TOÁN THU NGÂN SÁCH NHÀ NƯỚC TRÊN ĐỊA BÀN THEO LĨNH VỰC NĂM 2025</t>
  </si>
  <si>
    <t>DỰ TOÁN CHI NGÂN SÁCH ĐỊA PHƯƠNG THEO CƠ CẤU CHI NĂM 2025</t>
  </si>
  <si>
    <t>BỘI CHI VÀ PHƯƠNG ÁN VAY - TRẢ NỢ NGÂN SÁCH ĐỊA PHƯƠNG NĂM 2025</t>
  </si>
  <si>
    <t>DỰ TOÁN CHI NGÂN SÁCH ĐỊA PHƯƠNG, CHI NGÂN SÁCH CẤP TỈNH VÀ CHI NGÂN SÁCH HUYỆN THEO CƠ CẤU CHI NĂM 2025</t>
  </si>
  <si>
    <t>DỰ TOÁN CHI NGÂN SÁCH CẤP TỈNH THEO LĨNH VỰC NĂM 2025</t>
  </si>
  <si>
    <t>DỰ TOÁN CHI NGÂN SÁCH ĐỊA PHƯƠNG TỪNG HUYỆN NĂM 2025</t>
  </si>
  <si>
    <t>DỰ TOÁN BỔ SUNG CÓ MỤC TIÊU TỪ NGÂN SÁCH CẤP TỈNH CHO NGÂN SÁCH TỪNG HUYỆN NĂM 2025</t>
  </si>
  <si>
    <t>Kinh phí thực hiện các chính sách an sinh xã hội</t>
  </si>
  <si>
    <t>Kinh phí hỗ trợ địa phương thực hiện sản xuất lúa</t>
  </si>
  <si>
    <t>Tăng cường quản lý đất đai và xây dựng cơ sở dữ liệu đất đai TP Lạng Sơn và 3 huyện Cao Lộc, Bình Gia và Lộc Bình</t>
  </si>
  <si>
    <t>Dự toán 
năm 2025</t>
  </si>
  <si>
    <t>3.12</t>
  </si>
  <si>
    <t>Ngân sách 
cấp tỉnh</t>
  </si>
  <si>
    <t>Ngân sách 
cấp huyện</t>
  </si>
  <si>
    <t>DỰ TOÁN THU, CHI NGÂN SÁCH ĐỊA PHƯƠNG VÀ SỐ BỔ SUNG CÂN ĐỐI 
TỪ NGÂN SÁCH TỈNH CHO NGÂN SÁCH HUYỆN NĂM 2025</t>
  </si>
  <si>
    <t>CÂN ĐỐI NGUỒN THU, CHI DỰ TOÁN NGÂN SÁCH CẤP TỈNH VÀ NGÂN SÁCH HUYỆN NĂM 2025</t>
  </si>
  <si>
    <t>(Kèm theo Quyết định số: 2255/QĐ-UBND ngày 15 tháng 12 năm 2024 của UBND tỉnh Lạng Sơn)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</si>
</sst>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8">
    <numFmt numFmtId="41" formatCode="_(* #,##0_);_(* \(#,##0\);_(* &quot;-&quot;_);_(@_)"/>
    <numFmt numFmtId="43" formatCode="_(* #,##0.00_);_(* \(#,##0.00\);_(* &quot;-&quot;??_);_(@_)"/>
    <numFmt numFmtId="164" formatCode="_(* #,##0_);_(* \(#,##0\);_(* &quot;-&quot;??_);_(@_)"/>
    <numFmt numFmtId="165" formatCode="_-\$* #,##0_-;&quot;-$&quot;* #,##0_-;_-\$* \-_-;_-@_-"/>
    <numFmt numFmtId="166" formatCode="_(* #,##0_);_(* \(#,##0\);_(* \-??_);_(@_)"/>
    <numFmt numFmtId="167" formatCode="\\#,##0.00;[Red]&quot;\\\\\\-&quot;#,##0.00"/>
    <numFmt numFmtId="168" formatCode="\\#,##0;[Red]&quot;\\-&quot;#,##0"/>
    <numFmt numFmtId="169" formatCode=".\ ###\ ;############################################################################################"/>
    <numFmt numFmtId="170" formatCode="_-* #,##0_-;\-* #,##0_-;_-* \-_-;_-@_-"/>
    <numFmt numFmtId="171" formatCode="_-* #,##0.00_-;\-* #,##0.00_-;_-* \-??_-;_-@_-"/>
    <numFmt numFmtId="172" formatCode="\$#,##0_);[Red]&quot;($&quot;#,##0\)"/>
    <numFmt numFmtId="173" formatCode="\$#,##0\ ;&quot;($&quot;#,##0\)"/>
    <numFmt numFmtId="174" formatCode="\\#,##0.00;[Red]&quot;\-&quot;#,##0.00"/>
    <numFmt numFmtId="175" formatCode="\\#,##0;[Red]&quot;\-&quot;#,##0"/>
    <numFmt numFmtId="176" formatCode="_-\$* #,##0.00_-;&quot;-$&quot;* #,##0.00_-;_-\$* \-??_-;_-@_-"/>
    <numFmt numFmtId="177" formatCode="_-* #,##0\ _F_-;\-* #,##0\ _F_-;_-* &quot;- &quot;_F_-;_-@_-"/>
    <numFmt numFmtId="178" formatCode="_-* #,##0&quot; $&quot;_-;\-* #,##0&quot; $&quot;_-;_-* &quot;- $&quot;_-;_-@_-"/>
    <numFmt numFmtId="179" formatCode="_(\$* #,##0_);_(\$* \(#,##0\);_(\$* \-_);_(@_)"/>
    <numFmt numFmtId="180" formatCode="#,##0&quot; FB&quot;;\-#,##0&quot; FB&quot;"/>
    <numFmt numFmtId="181" formatCode="_-* #,##0.00\ _$_-;\-* #,##0.00\ _$_-;_-* \-??\ _$_-;_-@_-"/>
    <numFmt numFmtId="182" formatCode="_-* #,##0.00\ _V_N_D_-;\-* #,##0.00\ _V_N_D_-;_-* \-??\ _V_N_D_-;_-@_-"/>
    <numFmt numFmtId="183" formatCode="#,##0.00&quot; FB&quot;;\-#,##0.00&quot; FB&quot;"/>
    <numFmt numFmtId="184" formatCode="_-* #,##0.00_ñ_-;\-* #,##0.00_ñ_-;_-* \-??_ñ_-;_-@_-"/>
    <numFmt numFmtId="185" formatCode="_(* #,##0.00_);_(* \(#,##0.00\);_(* \-??_);_(@_)"/>
    <numFmt numFmtId="186" formatCode="_-* #,##0&quot; F&quot;_-;\-* #,##0&quot; F&quot;_-;_-* &quot;- F&quot;_-;_-@_-"/>
    <numFmt numFmtId="187" formatCode="_-* #,##0\ _$_-;\-* #,##0\ _$_-;_-* &quot;- &quot;_$_-;_-@_-"/>
    <numFmt numFmtId="188" formatCode="_-* #,##0\ _V_N_D_-;\-* #,##0\ _V_N_D_-;_-* &quot;- &quot;_V_N_D_-;_-@_-"/>
    <numFmt numFmtId="189" formatCode="#,##0&quot; FB&quot;;[Red]\-#,##0&quot; FB&quot;"/>
    <numFmt numFmtId="190" formatCode="_-* #,##0_ñ_-;\-* #,##0_ñ_-;_-* \-_ñ_-;_-@_-"/>
    <numFmt numFmtId="191" formatCode="_(* #,##0_);_(* \(#,##0\);_(* \-_);_(@_)"/>
    <numFmt numFmtId="192" formatCode="_ \\* #,##0_ ;_ \\* \-#,##0_ ;_ \\* \-_ ;_ @_ "/>
    <numFmt numFmtId="193" formatCode="_-\$* ###\$0\.00_-;&quot;-$&quot;* ###\$0\.00_-;_-\$* \-??_-;_-@_-"/>
    <numFmt numFmtId="194" formatCode="\$#\$##0_);&quot;($&quot;#\$##0\)"/>
    <numFmt numFmtId="195" formatCode="\£###,0\.00;[Red]&quot;-£&quot;###,0\.00"/>
    <numFmt numFmtId="196" formatCode="&quot;SFr. &quot;#,##0.00;[Red]&quot;SFr. -&quot;#,##0.00"/>
    <numFmt numFmtId="197" formatCode="_(* #,##0.0000000_);_(* \(#,##0.0000000\);_(* \-??_);_(@_)"/>
    <numFmt numFmtId="198" formatCode="_ &quot;SFr. &quot;* #,##0_ ;_ &quot;SFr. &quot;* \-#,##0_ ;_ &quot;SFr. &quot;* \-_ ;_ @_ "/>
    <numFmt numFmtId="199" formatCode="_ * #,##0_ ;_ * \-#,##0_ ;_ * \-_ ;_ @_ "/>
    <numFmt numFmtId="200" formatCode="#,##0\ ;&quot; -&quot;#,##0\ ;&quot; - &quot;;@\ "/>
    <numFmt numFmtId="201" formatCode="_ * #,##0.00_ ;_ * \-#,##0.00_ ;_ * \-??_ ;_ @_ "/>
    <numFmt numFmtId="202" formatCode="#,##0.00\ ;&quot; -&quot;#,##0.00\ ;&quot; -&quot;#\ ;@\ "/>
    <numFmt numFmtId="203" formatCode="_ * #,##0.00_)\$_ ;_ * \(#,##0.00&quot;)$&quot;_ ;_ * \-??_)\$_ ;_ @_ "/>
    <numFmt numFmtId="204" formatCode="#,##0.0_);\(#,##0.0\)"/>
    <numFmt numFmtId="205" formatCode="_(* #,##0.0000_);_(* \(#,##0.0000\);_(* \-??_);_(@_)"/>
    <numFmt numFmtId="206" formatCode="###\ ###\ ###\ ###\ .00"/>
    <numFmt numFmtId="207" formatCode="###\ ###\ ###.000"/>
    <numFmt numFmtId="208" formatCode="&quot;USD &quot;#,##0;[Red]&quot;-USD &quot;#,##0"/>
    <numFmt numFmtId="209" formatCode="dd\-mm\-yy"/>
    <numFmt numFmtId="210" formatCode="_-* #,##0.00&quot; F&quot;_-;\-* #,##0.00&quot; F&quot;_-;_-* \-??&quot; F&quot;_-;_-@_-"/>
    <numFmt numFmtId="211" formatCode="0.000_)"/>
    <numFmt numFmtId="212" formatCode="#,##0.00;[Red]#,##0.00"/>
    <numFmt numFmtId="213" formatCode="#,##0;\(#,##0\)"/>
    <numFmt numFmtId="214" formatCode="_ &quot;R &quot;* #,##0_ ;_ &quot;R &quot;* \-#,##0_ ;_ &quot;R &quot;* \-_ ;_ @_ "/>
    <numFmt numFmtId="215" formatCode="_-* ###\$0\.00_-;\-* ###\$0\.00_-;_-* \-??_-;_-@_-"/>
    <numFmt numFmtId="216" formatCode="#,##0.000"/>
    <numFmt numFmtId="217" formatCode="_-* #,##0_-;\-* #,##0_-;_-* \-??_-;_-@_-"/>
    <numFmt numFmtId="218" formatCode="_-* #,##0.0_-;\-* #,##0.0_-;_-* &quot;-&quot;_-;_-@_-"/>
    <numFmt numFmtId="219" formatCode="\t0.00%"/>
    <numFmt numFmtId="220" formatCode="0.000"/>
    <numFmt numFmtId="221" formatCode="&quot;$    &quot;#,##0_);&quot;($   &quot;#,##0\)"/>
    <numFmt numFmtId="222" formatCode="&quot;$     &quot;#,##0_);&quot;($     &quot;#,##0\)"/>
    <numFmt numFmtId="223" formatCode="\$###\$0\.00_);&quot;($&quot;###\$0\.00\)"/>
    <numFmt numFmtId="224" formatCode="_-\£* #,##0_-;&quot;-£&quot;* #,##0_-;_-\£* \-_-;_-@_-"/>
    <numFmt numFmtId="225" formatCode="\t#\ ??/??"/>
    <numFmt numFmtId="226" formatCode="_-* #,##0\ _₫_-;\-* #,##0\ _₫_-;_-* &quot;- &quot;_₫_-;_-@_-"/>
    <numFmt numFmtId="227" formatCode="_-* #,##0.00\ _₫_-;\-* #,##0.00\ _₫_-;_-* \-??\ _₫_-;_-@_-"/>
    <numFmt numFmtId="228" formatCode="_-[$€-2]* #,##0.00_-;\-[$€-2]* #,##0.00_-;_-[$€-2]* \-??_-"/>
    <numFmt numFmtId="229" formatCode="&quot;\&quot;#,##0;[Red]\-&quot;\&quot;#,##0"/>
    <numFmt numFmtId="230" formatCode="&quot;\&quot;#,##0.00;\-&quot;\&quot;#,##0.00"/>
    <numFmt numFmtId="231" formatCode="_(* #,##0.000_);_(* \(#,##0.000\);_(* &quot;-&quot;???_);_(@_)"/>
    <numFmt numFmtId="232" formatCode="&quot;\&quot;#,##0;\-&quot;\&quot;#,##0"/>
    <numFmt numFmtId="233" formatCode="0.0"/>
    <numFmt numFmtId="234" formatCode="&quot;$&quot;#,##0;\-&quot;$&quot;#,##0"/>
    <numFmt numFmtId="235" formatCode="#,###;\-#,###;&quot;&quot;;_(@_)"/>
    <numFmt numFmtId="236" formatCode="&quot;.&quot;###&quot;,&quot;0&quot;.&quot;00_);\(&quot;.&quot;###&quot;,&quot;0&quot;.&quot;00\)"/>
    <numFmt numFmtId="237" formatCode="_-* ###&quot;,&quot;0&quot;.&quot;00\ _$_-;\-* ###&quot;,&quot;0&quot;.&quot;00\ _$_-;_-* &quot;-&quot;??\ _$_-;_-@_-"/>
    <numFmt numFmtId="238" formatCode="\$#,##0\ ;\(\$#,##0\)"/>
    <numFmt numFmtId="239" formatCode="_-[$€-2]* #,##0.00_-;\-[$€-2]* #,##0.00_-;_-[$€-2]* &quot;-&quot;??_-"/>
    <numFmt numFmtId="240" formatCode="#."/>
    <numFmt numFmtId="241" formatCode="0.0000"/>
    <numFmt numFmtId="242" formatCode="_-* #,##0.00\ _ã_ð_í_._-;\-* #,##0.00\ _ã_ð_í_._-;_-* &quot;-&quot;??\ _ã_ð_í_._-;_-@_-"/>
    <numFmt numFmtId="243" formatCode="#,##0.00\ &quot;F&quot;;[Red]\-#,##0.00\ &quot;F&quot;"/>
    <numFmt numFmtId="244" formatCode="_-* #,##0\ &quot;F&quot;_-;\-* #,##0\ &quot;F&quot;_-;_-* &quot;-&quot;\ &quot;F&quot;_-;_-@_-"/>
    <numFmt numFmtId="245" formatCode="#,##0\ &quot;F&quot;;[Red]\-#,##0\ &quot;F&quot;"/>
    <numFmt numFmtId="246" formatCode="#,##0.00\ &quot;F&quot;;\-#,##0.00\ &quot;F&quot;"/>
    <numFmt numFmtId="247" formatCode="&quot;RM&quot;#,##0.00_);[Red]\(&quot;RM&quot;#,##0.00\)"/>
    <numFmt numFmtId="248" formatCode="_(* #,##0.0_);_(* \(#,##0.0\);_(* &quot;-&quot;??_);_(@_)"/>
    <numFmt numFmtId="249" formatCode="#,##0.0"/>
  </numFmts>
  <fonts count="93">
    <font>
      <sz val="11"/>
      <color theme="1"/>
      <name val="Calibri"/>
      <family val="2"/>
      <scheme val="minor"/>
    </font>
    <font>
      <sz val="11"/>
      <color theme="1"/>
      <name val="Calibri"/>
      <family val="2"/>
      <scheme val="minor"/>
    </font>
    <font>
      <sz val="12"/>
      <name val=".VnTime"/>
      <family val="2"/>
    </font>
    <font>
      <sz val="11"/>
      <color indexed="8"/>
      <name val="Calibri"/>
      <family val="2"/>
    </font>
    <font>
      <sz val="12"/>
      <name val="Times New Roman"/>
      <family val="1"/>
    </font>
    <font>
      <b/>
      <sz val="12"/>
      <name val="Times New Roman"/>
      <family val="1"/>
    </font>
    <font>
      <i/>
      <sz val="12"/>
      <name val="Times New Roman"/>
      <family val="1"/>
    </font>
    <font>
      <sz val="10"/>
      <name val="Times New Roman"/>
      <family val="1"/>
    </font>
    <font>
      <sz val="11"/>
      <name val="Times New Roman"/>
      <family val="1"/>
    </font>
    <font>
      <sz val="14"/>
      <name val=".VnTime"/>
      <family val="2"/>
    </font>
    <font>
      <sz val="10"/>
      <name val="Arial"/>
      <family val="2"/>
    </font>
    <font>
      <sz val="12"/>
      <name val="돋움체"/>
      <family val="3"/>
      <charset val="129"/>
    </font>
    <font>
      <sz val="10"/>
      <name val=".VnTime"/>
      <family val="2"/>
    </font>
    <font>
      <sz val="10"/>
      <name val="MS Sans Serif"/>
      <family val="2"/>
    </font>
    <font>
      <sz val="12"/>
      <name val="|??¢¥¢¬¨Ï"/>
      <family val="1"/>
      <charset val="129"/>
    </font>
    <font>
      <b/>
      <sz val="12"/>
      <name val="Arial"/>
      <family val="2"/>
    </font>
    <font>
      <sz val="12"/>
      <name val="Arial"/>
      <family val="2"/>
    </font>
    <font>
      <sz val="11"/>
      <name val=".VnTime"/>
      <family val="2"/>
    </font>
    <font>
      <sz val="10"/>
      <name val="???"/>
      <family val="3"/>
      <charset val="129"/>
    </font>
    <font>
      <sz val="12"/>
      <name val="__"/>
      <family val="1"/>
      <charset val="129"/>
    </font>
    <font>
      <sz val="10"/>
      <name val="___"/>
      <family val="3"/>
      <charset val="129"/>
    </font>
    <font>
      <sz val="12"/>
      <name val="____"/>
      <charset val="136"/>
    </font>
    <font>
      <sz val="14"/>
      <name val="Terminal"/>
      <family val="3"/>
      <charset val="128"/>
    </font>
    <font>
      <sz val="14"/>
      <name val="VnTime"/>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11"/>
      <color indexed="9"/>
      <name val="Calibri"/>
      <family val="2"/>
    </font>
    <font>
      <sz val="8"/>
      <name val="Times New Roman"/>
      <family val="1"/>
    </font>
    <font>
      <b/>
      <i/>
      <sz val="14"/>
      <name val="VNTime"/>
      <family val="2"/>
    </font>
    <font>
      <sz val="12"/>
      <name val="¹UAAA¼"/>
      <family val="3"/>
    </font>
    <font>
      <sz val="13"/>
      <name val=".VnTime"/>
      <family val="2"/>
    </font>
    <font>
      <sz val="11"/>
      <name val="µ¸¿ò"/>
      <charset val="129"/>
    </font>
    <font>
      <sz val="12"/>
      <name val="System"/>
      <family val="1"/>
      <charset val="129"/>
    </font>
    <font>
      <sz val="11"/>
      <name val="µ¸¿ò"/>
    </font>
    <font>
      <sz val="10"/>
      <name val="±¼¸²A¼"/>
      <family val="3"/>
      <charset val="129"/>
    </font>
    <font>
      <b/>
      <sz val="10"/>
      <name val="Arial"/>
      <family val="2"/>
    </font>
    <font>
      <sz val="10"/>
      <name val="VNI-Aptima"/>
      <family val="2"/>
    </font>
    <font>
      <sz val="10"/>
      <name val="MS Serif"/>
      <family val="1"/>
    </font>
    <font>
      <sz val="10"/>
      <color indexed="8"/>
      <name val="Arial"/>
      <family val="2"/>
    </font>
    <font>
      <b/>
      <sz val="11"/>
      <name val="VNTimeH"/>
      <family val="2"/>
    </font>
    <font>
      <sz val="11"/>
      <name val="VNtimes new roman"/>
      <family val="2"/>
    </font>
    <font>
      <b/>
      <sz val="11"/>
      <color indexed="8"/>
      <name val="Calibri"/>
      <family val="2"/>
    </font>
    <font>
      <sz val="10"/>
      <name val="VNI-Times"/>
      <family val="2"/>
    </font>
    <font>
      <sz val="10"/>
      <color indexed="16"/>
      <name val="MS Serif"/>
      <family val="1"/>
    </font>
    <font>
      <sz val="14"/>
      <color indexed="8"/>
      <name val="Calibri"/>
      <family val="2"/>
    </font>
    <font>
      <sz val="14"/>
      <color indexed="8"/>
      <name val="Times New Roman"/>
      <family val="2"/>
    </font>
    <font>
      <sz val="14"/>
      <name val="뼻뮝"/>
      <family val="3"/>
    </font>
    <font>
      <sz val="12"/>
      <name val="바탕체"/>
      <family val="3"/>
    </font>
    <font>
      <sz val="12"/>
      <name val="뼻뮝"/>
      <family val="3"/>
    </font>
    <font>
      <sz val="13"/>
      <name val="Times New Roman"/>
      <family val="1"/>
    </font>
    <font>
      <sz val="10"/>
      <name val="Arial"/>
      <family val="2"/>
      <charset val="163"/>
    </font>
    <font>
      <b/>
      <sz val="18"/>
      <name val="Arial"/>
      <family val="2"/>
    </font>
    <font>
      <sz val="7"/>
      <name val="Small Fonts"/>
      <family val="2"/>
    </font>
    <font>
      <sz val="14"/>
      <name val="Times New Roman"/>
      <family val="1"/>
    </font>
    <font>
      <sz val="11"/>
      <color indexed="8"/>
      <name val="Calibri"/>
      <family val="2"/>
      <charset val="163"/>
    </font>
    <font>
      <sz val="10"/>
      <color indexed="8"/>
      <name val="Times New Roman"/>
      <family val="2"/>
      <charset val="163"/>
    </font>
    <font>
      <sz val="10"/>
      <name val="Helv"/>
      <family val="2"/>
    </font>
    <font>
      <sz val="10"/>
      <name val="Arial Unicode MS"/>
      <family val="2"/>
    </font>
    <font>
      <sz val="9"/>
      <name val="Arial"/>
      <family val="2"/>
    </font>
    <font>
      <i/>
      <sz val="11"/>
      <color indexed="23"/>
      <name val="Calibri"/>
      <family val="2"/>
      <charset val="163"/>
    </font>
    <font>
      <sz val="12"/>
      <name val=".VnArial Narrow"/>
      <family val="2"/>
    </font>
    <font>
      <sz val="12"/>
      <color indexed="8"/>
      <name val="Times New Roman"/>
      <family val="2"/>
      <charset val="163"/>
    </font>
    <font>
      <sz val="10"/>
      <name val="Arial"/>
      <family val="2"/>
    </font>
    <font>
      <sz val="8"/>
      <name val="Arial"/>
      <family val="2"/>
    </font>
    <font>
      <sz val="11"/>
      <name val="돋움"/>
      <charset val="129"/>
    </font>
    <font>
      <b/>
      <sz val="10"/>
      <name val="Helv"/>
      <family val="2"/>
    </font>
    <font>
      <b/>
      <sz val="12"/>
      <name val="Helv"/>
      <family val="2"/>
    </font>
    <font>
      <b/>
      <sz val="1"/>
      <color indexed="8"/>
      <name val="Courier"/>
      <family val="3"/>
    </font>
    <font>
      <b/>
      <sz val="11"/>
      <name val="Helv"/>
      <family val="2"/>
    </font>
    <font>
      <sz val="11"/>
      <color indexed="8"/>
      <name val="Helvetica Neue"/>
    </font>
    <font>
      <sz val="14"/>
      <name val=".VnArial"/>
      <family val="2"/>
    </font>
    <font>
      <sz val="10"/>
      <name val="명조"/>
      <family val="3"/>
      <charset val="129"/>
    </font>
    <font>
      <sz val="12"/>
      <name val="Times New Roman"/>
      <family val="1"/>
      <charset val="163"/>
    </font>
    <font>
      <i/>
      <sz val="11"/>
      <color rgb="FF7F7F7F"/>
      <name val="Calibri"/>
      <family val="2"/>
      <charset val="163"/>
      <scheme val="minor"/>
    </font>
    <font>
      <sz val="11"/>
      <color theme="1"/>
      <name val="Calibri"/>
      <family val="2"/>
    </font>
    <font>
      <sz val="14"/>
      <color theme="1"/>
      <name val="Times New Roman"/>
      <family val="2"/>
    </font>
    <font>
      <sz val="11"/>
      <color theme="1"/>
      <name val="Calibri"/>
      <family val="2"/>
      <charset val="163"/>
      <scheme val="minor"/>
    </font>
    <font>
      <sz val="12"/>
      <color theme="1"/>
      <name val="Times New Roman"/>
      <family val="2"/>
    </font>
    <font>
      <sz val="10"/>
      <color theme="1"/>
      <name val="Times New Roman"/>
      <family val="2"/>
      <charset val="163"/>
    </font>
    <font>
      <sz val="12"/>
      <color theme="1"/>
      <name val="Times New Roman"/>
      <family val="2"/>
      <charset val="163"/>
    </font>
    <font>
      <sz val="14"/>
      <color theme="1"/>
      <name val=".VnTime"/>
      <family val="2"/>
    </font>
    <font>
      <sz val="12"/>
      <name val="Times New Roman"/>
      <family val="1"/>
    </font>
    <font>
      <i/>
      <sz val="13"/>
      <name val="Times New Roman"/>
      <family val="1"/>
    </font>
    <font>
      <b/>
      <i/>
      <sz val="12"/>
      <name val="Times New Roman"/>
      <family val="1"/>
    </font>
    <font>
      <i/>
      <sz val="11"/>
      <name val="Times New Roman"/>
      <family val="1"/>
    </font>
    <font>
      <b/>
      <sz val="14"/>
      <name val="Times New Roman"/>
      <family val="1"/>
    </font>
    <font>
      <b/>
      <sz val="13"/>
      <name val="Times New Roman"/>
      <family val="1"/>
    </font>
    <font>
      <b/>
      <sz val="11"/>
      <name val="Times New Roman"/>
      <family val="1"/>
    </font>
    <font>
      <sz val="9"/>
      <name val="Times New Roman"/>
      <family val="1"/>
    </font>
    <font>
      <i/>
      <sz val="13"/>
      <color theme="1"/>
      <name val="Times New Roman"/>
      <family val="1"/>
    </font>
  </fonts>
  <fills count="15">
    <fill>
      <patternFill patternType="none"/>
    </fill>
    <fill>
      <patternFill patternType="gray125"/>
    </fill>
    <fill>
      <patternFill patternType="solid">
        <fgColor indexed="22"/>
        <bgColor indexed="46"/>
      </patternFill>
    </fill>
    <fill>
      <patternFill patternType="solid">
        <fgColor indexed="22"/>
        <bgColor indexed="64"/>
      </patternFill>
    </fill>
    <fill>
      <patternFill patternType="solid">
        <fgColor indexed="31"/>
        <bgColor indexed="49"/>
      </patternFill>
    </fill>
    <fill>
      <patternFill patternType="solid">
        <fgColor indexed="44"/>
        <bgColor indexed="24"/>
      </patternFill>
    </fill>
    <fill>
      <patternFill patternType="solid">
        <fgColor indexed="26"/>
        <bgColor indexed="9"/>
      </patternFill>
    </fill>
    <fill>
      <patternFill patternType="solid">
        <fgColor indexed="55"/>
        <bgColor indexed="23"/>
      </patternFill>
    </fill>
    <fill>
      <patternFill patternType="solid">
        <fgColor indexed="42"/>
        <bgColor indexed="27"/>
      </patternFill>
    </fill>
    <fill>
      <patternFill patternType="solid">
        <fgColor indexed="27"/>
        <bgColor indexed="41"/>
      </patternFill>
    </fill>
    <fill>
      <patternFill patternType="solid">
        <fgColor indexed="47"/>
        <bgColor indexed="49"/>
      </patternFill>
    </fill>
    <fill>
      <patternFill patternType="solid">
        <fgColor indexed="46"/>
        <bgColor indexed="22"/>
      </patternFill>
    </fill>
    <fill>
      <patternFill patternType="solid">
        <fgColor indexed="52"/>
        <bgColor indexed="45"/>
      </patternFill>
    </fill>
    <fill>
      <patternFill patternType="solid">
        <fgColor indexed="49"/>
        <bgColor indexed="34"/>
      </patternFill>
    </fill>
    <fill>
      <patternFill patternType="solid">
        <fgColor indexed="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top style="double">
        <color indexed="8"/>
      </top>
      <bottom/>
      <diagonal/>
    </border>
    <border>
      <left style="thin">
        <color indexed="8"/>
      </left>
      <right style="thin">
        <color indexed="8"/>
      </right>
      <top style="hair">
        <color indexed="8"/>
      </top>
      <bottom style="hair">
        <color indexed="8"/>
      </bottom>
      <diagonal/>
    </border>
    <border>
      <left/>
      <right style="double">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7002">
    <xf numFmtId="0" fontId="0" fillId="0" borderId="0"/>
    <xf numFmtId="0" fontId="2" fillId="0" borderId="0"/>
    <xf numFmtId="165" fontId="10" fillId="0" borderId="0" applyFill="0" applyBorder="0" applyAlignment="0" applyProtection="0"/>
    <xf numFmtId="0" fontId="2" fillId="0" borderId="0" applyNumberFormat="0" applyFill="0" applyBorder="0" applyAlignment="0" applyProtection="0"/>
    <xf numFmtId="3" fontId="11" fillId="0" borderId="1"/>
    <xf numFmtId="3" fontId="11" fillId="0" borderId="2"/>
    <xf numFmtId="166" fontId="10" fillId="0" borderId="0" applyBorder="0"/>
    <xf numFmtId="0" fontId="12" fillId="0" borderId="0"/>
    <xf numFmtId="0" fontId="12" fillId="0" borderId="0"/>
    <xf numFmtId="0" fontId="13" fillId="0" borderId="0" applyNumberFormat="0" applyFill="0" applyAlignment="0"/>
    <xf numFmtId="167" fontId="10" fillId="0" borderId="0" applyFill="0" applyBorder="0" applyAlignment="0" applyProtection="0"/>
    <xf numFmtId="0" fontId="10" fillId="0" borderId="0" applyFill="0" applyBorder="0" applyAlignment="0" applyProtection="0"/>
    <xf numFmtId="168" fontId="10" fillId="0" borderId="0" applyFill="0" applyBorder="0" applyAlignment="0" applyProtection="0"/>
    <xf numFmtId="237" fontId="2" fillId="0" borderId="0" applyFont="0" applyFill="0" applyBorder="0" applyAlignment="0" applyProtection="0"/>
    <xf numFmtId="236" fontId="2" fillId="0" borderId="0" applyFont="0" applyFill="0" applyBorder="0" applyAlignment="0" applyProtection="0"/>
    <xf numFmtId="0" fontId="10" fillId="0" borderId="0" applyNumberFormat="0" applyFill="0" applyBorder="0" applyAlignment="0" applyProtection="0"/>
    <xf numFmtId="0" fontId="10" fillId="0" borderId="0" applyFill="0" applyBorder="0" applyAlignment="0" applyProtection="0"/>
    <xf numFmtId="169" fontId="10" fillId="0" borderId="0" applyFill="0" applyBorder="0" applyAlignment="0" applyProtection="0"/>
    <xf numFmtId="170"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2" fontId="10" fillId="0" borderId="0" applyFill="0" applyBorder="0" applyAlignment="0" applyProtection="0"/>
    <xf numFmtId="0" fontId="10" fillId="0" borderId="0" applyFill="0" applyBorder="0" applyAlignment="0" applyProtection="0"/>
    <xf numFmtId="0" fontId="10" fillId="0" borderId="0" applyFill="0" applyBorder="0" applyAlignment="0" applyProtection="0"/>
    <xf numFmtId="0" fontId="10" fillId="0" borderId="0" applyFill="0" applyBorder="0" applyAlignment="0" applyProtection="0"/>
    <xf numFmtId="0" fontId="14" fillId="0" borderId="0"/>
    <xf numFmtId="40" fontId="10" fillId="0" borderId="0" applyFill="0" applyBorder="0" applyAlignment="0" applyProtection="0"/>
    <xf numFmtId="40" fontId="13" fillId="0" borderId="0" applyFill="0" applyBorder="0" applyAlignment="0" applyProtection="0"/>
    <xf numFmtId="38" fontId="10" fillId="0" borderId="0" applyFill="0" applyBorder="0" applyAlignment="0" applyProtection="0"/>
    <xf numFmtId="3" fontId="13" fillId="0" borderId="0" applyFill="0" applyBorder="0" applyAlignment="0" applyProtection="0"/>
    <xf numFmtId="173" fontId="13" fillId="0" borderId="0" applyFill="0" applyBorder="0" applyAlignment="0" applyProtection="0"/>
    <xf numFmtId="0" fontId="13" fillId="0" borderId="0" applyFill="0" applyBorder="0" applyAlignment="0" applyProtection="0"/>
    <xf numFmtId="0" fontId="10" fillId="0" borderId="0" applyNumberFormat="0" applyFill="0" applyBorder="0" applyAlignment="0" applyProtection="0"/>
    <xf numFmtId="2" fontId="13" fillId="0" borderId="0" applyFill="0" applyBorder="0" applyAlignment="0" applyProtection="0"/>
    <xf numFmtId="0" fontId="15" fillId="0" borderId="3">
      <alignment horizontal="left" vertical="center"/>
    </xf>
    <xf numFmtId="0" fontId="15" fillId="0" borderId="0" applyNumberFormat="0" applyFill="0" applyBorder="0" applyAlignment="0" applyProtection="0"/>
    <xf numFmtId="0" fontId="16" fillId="0" borderId="0"/>
    <xf numFmtId="0" fontId="16" fillId="0" borderId="0"/>
    <xf numFmtId="0" fontId="17" fillId="0" borderId="0"/>
    <xf numFmtId="0" fontId="13" fillId="0" borderId="4" applyNumberFormat="0" applyFill="0" applyAlignment="0" applyProtection="0"/>
    <xf numFmtId="0" fontId="12" fillId="0" borderId="0"/>
    <xf numFmtId="0" fontId="10" fillId="0" borderId="0"/>
    <xf numFmtId="0" fontId="18" fillId="0" borderId="0"/>
    <xf numFmtId="0" fontId="19" fillId="0" borderId="0"/>
    <xf numFmtId="0" fontId="10" fillId="0" borderId="0" applyFill="0" applyBorder="0" applyAlignment="0" applyProtection="0"/>
    <xf numFmtId="168" fontId="10" fillId="0" borderId="0" applyFill="0" applyBorder="0" applyAlignment="0" applyProtection="0"/>
    <xf numFmtId="174" fontId="10" fillId="0" borderId="0" applyFill="0" applyBorder="0" applyAlignment="0" applyProtection="0"/>
    <xf numFmtId="165" fontId="10" fillId="0" borderId="0" applyFill="0" applyBorder="0" applyAlignment="0" applyProtection="0"/>
    <xf numFmtId="0" fontId="20" fillId="0" borderId="0"/>
    <xf numFmtId="170" fontId="10" fillId="0" borderId="0" applyFill="0" applyBorder="0" applyAlignment="0" applyProtection="0"/>
    <xf numFmtId="40" fontId="10" fillId="0" borderId="0" applyFill="0" applyBorder="0" applyAlignment="0" applyProtection="0"/>
    <xf numFmtId="38" fontId="10" fillId="0" borderId="0" applyFill="0" applyBorder="0" applyAlignment="0" applyProtection="0"/>
    <xf numFmtId="9" fontId="10" fillId="0" borderId="0" applyFill="0" applyBorder="0" applyAlignment="0" applyProtection="0"/>
    <xf numFmtId="171" fontId="10" fillId="0" borderId="0" applyFill="0" applyBorder="0" applyAlignment="0" applyProtection="0"/>
    <xf numFmtId="167" fontId="10" fillId="0" borderId="0" applyFill="0" applyBorder="0" applyAlignment="0" applyProtection="0"/>
    <xf numFmtId="175" fontId="10" fillId="0" borderId="0" applyFill="0" applyBorder="0" applyAlignment="0" applyProtection="0"/>
    <xf numFmtId="175" fontId="10" fillId="0" borderId="0" applyFill="0" applyBorder="0" applyAlignment="0" applyProtection="0"/>
    <xf numFmtId="0" fontId="21" fillId="0" borderId="0"/>
    <xf numFmtId="176" fontId="10" fillId="0" borderId="0" applyFill="0" applyBorder="0" applyAlignment="0" applyProtection="0"/>
    <xf numFmtId="0" fontId="10" fillId="0" borderId="0"/>
    <xf numFmtId="0" fontId="10" fillId="0" borderId="0" applyFill="0" applyBorder="0" applyAlignment="0" applyProtection="0"/>
    <xf numFmtId="177" fontId="10" fillId="0" borderId="0" applyFill="0" applyBorder="0" applyAlignment="0" applyProtection="0"/>
    <xf numFmtId="0" fontId="13" fillId="0" borderId="0"/>
    <xf numFmtId="178" fontId="10" fillId="0" borderId="0" applyFill="0" applyBorder="0" applyAlignment="0" applyProtection="0"/>
    <xf numFmtId="179" fontId="10" fillId="0" borderId="0" applyFill="0" applyBorder="0" applyAlignment="0" applyProtection="0"/>
    <xf numFmtId="0" fontId="10" fillId="0" borderId="0" applyFill="0" applyBorder="0" applyAlignment="0" applyProtection="0"/>
    <xf numFmtId="179" fontId="10" fillId="0" borderId="0" applyFill="0" applyBorder="0" applyAlignment="0" applyProtection="0"/>
    <xf numFmtId="0" fontId="10" fillId="0" borderId="0" applyFill="0" applyBorder="0" applyAlignment="0" applyProtection="0"/>
    <xf numFmtId="0" fontId="12" fillId="0" borderId="0" applyNumberFormat="0" applyFill="0" applyBorder="0" applyAlignment="0" applyProtection="0"/>
    <xf numFmtId="0" fontId="10" fillId="0" borderId="0"/>
    <xf numFmtId="0" fontId="12" fillId="0" borderId="0" applyNumberFormat="0" applyFill="0" applyBorder="0" applyAlignment="0" applyProtection="0"/>
    <xf numFmtId="180" fontId="10" fillId="0" borderId="0" applyFill="0" applyBorder="0" applyAlignment="0" applyProtection="0"/>
    <xf numFmtId="0" fontId="12" fillId="0" borderId="0" applyNumberFormat="0" applyFill="0" applyBorder="0" applyAlignment="0" applyProtection="0"/>
    <xf numFmtId="0" fontId="10" fillId="0" borderId="0"/>
    <xf numFmtId="0" fontId="12" fillId="0" borderId="0" applyNumberFormat="0" applyFill="0" applyBorder="0" applyAlignment="0" applyProtection="0"/>
    <xf numFmtId="0" fontId="10" fillId="0" borderId="0" applyFill="0" applyBorder="0" applyAlignment="0" applyProtection="0"/>
    <xf numFmtId="0" fontId="10" fillId="0" borderId="0" applyFill="0" applyBorder="0" applyAlignment="0" applyProtection="0"/>
    <xf numFmtId="178" fontId="10" fillId="0" borderId="0" applyFill="0" applyBorder="0" applyAlignment="0" applyProtection="0"/>
    <xf numFmtId="0" fontId="10" fillId="0" borderId="0" applyFill="0" applyBorder="0" applyAlignment="0" applyProtection="0"/>
    <xf numFmtId="0" fontId="10" fillId="0" borderId="0" applyFill="0" applyBorder="0" applyAlignment="0" applyProtection="0"/>
    <xf numFmtId="0" fontId="10" fillId="0" borderId="0" applyFill="0" applyBorder="0" applyAlignment="0" applyProtection="0"/>
    <xf numFmtId="179" fontId="10" fillId="0" borderId="0" applyFill="0" applyBorder="0" applyAlignment="0" applyProtection="0"/>
    <xf numFmtId="0" fontId="59" fillId="0" borderId="0"/>
    <xf numFmtId="178" fontId="10" fillId="0" borderId="0" applyFill="0" applyBorder="0" applyAlignment="0" applyProtection="0"/>
    <xf numFmtId="165" fontId="10" fillId="0" borderId="0" applyFill="0" applyBorder="0" applyAlignment="0" applyProtection="0"/>
    <xf numFmtId="171" fontId="10" fillId="0" borderId="0" applyFill="0" applyBorder="0" applyAlignment="0" applyProtection="0"/>
    <xf numFmtId="181" fontId="10" fillId="0" borderId="0" applyFill="0" applyBorder="0" applyAlignment="0" applyProtection="0"/>
    <xf numFmtId="182" fontId="10" fillId="0" borderId="0" applyFill="0" applyBorder="0" applyAlignment="0" applyProtection="0"/>
    <xf numFmtId="183" fontId="10" fillId="0" borderId="0" applyFill="0" applyBorder="0" applyAlignment="0" applyProtection="0"/>
    <xf numFmtId="182" fontId="10" fillId="0" borderId="0" applyFill="0" applyBorder="0" applyAlignment="0" applyProtection="0"/>
    <xf numFmtId="184" fontId="10" fillId="0" borderId="0" applyFill="0" applyBorder="0" applyAlignment="0" applyProtection="0"/>
    <xf numFmtId="171" fontId="10" fillId="0" borderId="0" applyFill="0" applyBorder="0" applyAlignment="0" applyProtection="0"/>
    <xf numFmtId="182" fontId="10" fillId="0" borderId="0" applyFill="0" applyBorder="0" applyAlignment="0" applyProtection="0"/>
    <xf numFmtId="185" fontId="10" fillId="0" borderId="0" applyFill="0" applyBorder="0" applyAlignment="0" applyProtection="0"/>
    <xf numFmtId="170" fontId="10" fillId="0" borderId="0" applyFill="0" applyBorder="0" applyAlignment="0" applyProtection="0"/>
    <xf numFmtId="178" fontId="10" fillId="0" borderId="0" applyFill="0" applyBorder="0" applyAlignment="0" applyProtection="0"/>
    <xf numFmtId="180" fontId="10" fillId="0" borderId="0" applyFill="0" applyBorder="0" applyAlignment="0" applyProtection="0"/>
    <xf numFmtId="179" fontId="10" fillId="0" borderId="0" applyFill="0" applyBorder="0" applyAlignment="0" applyProtection="0"/>
    <xf numFmtId="179" fontId="10" fillId="0" borderId="0" applyFill="0" applyBorder="0" applyAlignment="0" applyProtection="0"/>
    <xf numFmtId="165" fontId="10" fillId="0" borderId="0" applyFill="0" applyBorder="0" applyAlignment="0" applyProtection="0"/>
    <xf numFmtId="186" fontId="10" fillId="0" borderId="0" applyFill="0" applyBorder="0" applyAlignment="0" applyProtection="0"/>
    <xf numFmtId="181" fontId="10" fillId="0" borderId="0" applyFill="0" applyBorder="0" applyAlignment="0" applyProtection="0"/>
    <xf numFmtId="182" fontId="10" fillId="0" borderId="0" applyFill="0" applyBorder="0" applyAlignment="0" applyProtection="0"/>
    <xf numFmtId="183" fontId="10" fillId="0" borderId="0" applyFill="0" applyBorder="0" applyAlignment="0" applyProtection="0"/>
    <xf numFmtId="182" fontId="10" fillId="0" borderId="0" applyFill="0" applyBorder="0" applyAlignment="0" applyProtection="0"/>
    <xf numFmtId="184" fontId="10" fillId="0" borderId="0" applyFill="0" applyBorder="0" applyAlignment="0" applyProtection="0"/>
    <xf numFmtId="171" fontId="10" fillId="0" borderId="0" applyFill="0" applyBorder="0" applyAlignment="0" applyProtection="0"/>
    <xf numFmtId="182" fontId="10" fillId="0" borderId="0" applyFill="0" applyBorder="0" applyAlignment="0" applyProtection="0"/>
    <xf numFmtId="171" fontId="10" fillId="0" borderId="0" applyFill="0" applyBorder="0" applyAlignment="0" applyProtection="0"/>
    <xf numFmtId="185" fontId="10" fillId="0" borderId="0" applyFill="0" applyBorder="0" applyAlignment="0" applyProtection="0"/>
    <xf numFmtId="187" fontId="10" fillId="0" borderId="0" applyFill="0" applyBorder="0" applyAlignment="0" applyProtection="0"/>
    <xf numFmtId="188" fontId="10" fillId="0" borderId="0" applyFill="0" applyBorder="0" applyAlignment="0" applyProtection="0"/>
    <xf numFmtId="189" fontId="10" fillId="0" borderId="0" applyFill="0" applyBorder="0" applyAlignment="0" applyProtection="0"/>
    <xf numFmtId="188" fontId="10" fillId="0" borderId="0" applyFill="0" applyBorder="0" applyAlignment="0" applyProtection="0"/>
    <xf numFmtId="190" fontId="10" fillId="0" borderId="0" applyFill="0" applyBorder="0" applyAlignment="0" applyProtection="0"/>
    <xf numFmtId="170" fontId="10" fillId="0" borderId="0" applyFill="0" applyBorder="0" applyAlignment="0" applyProtection="0"/>
    <xf numFmtId="188" fontId="10" fillId="0" borderId="0" applyFill="0" applyBorder="0" applyAlignment="0" applyProtection="0"/>
    <xf numFmtId="191" fontId="10" fillId="0" borderId="0" applyFill="0" applyBorder="0" applyAlignment="0" applyProtection="0"/>
    <xf numFmtId="180" fontId="10" fillId="0" borderId="0" applyFill="0" applyBorder="0" applyAlignment="0" applyProtection="0"/>
    <xf numFmtId="179" fontId="10" fillId="0" borderId="0" applyFill="0" applyBorder="0" applyAlignment="0" applyProtection="0"/>
    <xf numFmtId="179" fontId="10" fillId="0" borderId="0" applyFill="0" applyBorder="0" applyAlignment="0" applyProtection="0"/>
    <xf numFmtId="165" fontId="10" fillId="0" borderId="0" applyFill="0" applyBorder="0" applyAlignment="0" applyProtection="0"/>
    <xf numFmtId="186" fontId="10" fillId="0" borderId="0" applyFill="0" applyBorder="0" applyAlignment="0" applyProtection="0"/>
    <xf numFmtId="170" fontId="10" fillId="0" borderId="0" applyFill="0" applyBorder="0" applyAlignment="0" applyProtection="0"/>
    <xf numFmtId="171" fontId="10" fillId="0" borderId="0" applyFill="0" applyBorder="0" applyAlignment="0" applyProtection="0"/>
    <xf numFmtId="187" fontId="10" fillId="0" borderId="0" applyFill="0" applyBorder="0" applyAlignment="0" applyProtection="0"/>
    <xf numFmtId="188" fontId="10" fillId="0" borderId="0" applyFill="0" applyBorder="0" applyAlignment="0" applyProtection="0"/>
    <xf numFmtId="189" fontId="10" fillId="0" borderId="0" applyFill="0" applyBorder="0" applyAlignment="0" applyProtection="0"/>
    <xf numFmtId="188" fontId="10" fillId="0" borderId="0" applyFill="0" applyBorder="0" applyAlignment="0" applyProtection="0"/>
    <xf numFmtId="190" fontId="10" fillId="0" borderId="0" applyFill="0" applyBorder="0" applyAlignment="0" applyProtection="0"/>
    <xf numFmtId="170" fontId="10" fillId="0" borderId="0" applyFill="0" applyBorder="0" applyAlignment="0" applyProtection="0"/>
    <xf numFmtId="188" fontId="10" fillId="0" borderId="0" applyFill="0" applyBorder="0" applyAlignment="0" applyProtection="0"/>
    <xf numFmtId="191" fontId="10" fillId="0" borderId="0" applyFill="0" applyBorder="0" applyAlignment="0" applyProtection="0"/>
    <xf numFmtId="181" fontId="10" fillId="0" borderId="0" applyFill="0" applyBorder="0" applyAlignment="0" applyProtection="0"/>
    <xf numFmtId="182" fontId="10" fillId="0" borderId="0" applyFill="0" applyBorder="0" applyAlignment="0" applyProtection="0"/>
    <xf numFmtId="183" fontId="10" fillId="0" borderId="0" applyFill="0" applyBorder="0" applyAlignment="0" applyProtection="0"/>
    <xf numFmtId="182" fontId="10" fillId="0" borderId="0" applyFill="0" applyBorder="0" applyAlignment="0" applyProtection="0"/>
    <xf numFmtId="184" fontId="10" fillId="0" borderId="0" applyFill="0" applyBorder="0" applyAlignment="0" applyProtection="0"/>
    <xf numFmtId="171" fontId="10" fillId="0" borderId="0" applyFill="0" applyBorder="0" applyAlignment="0" applyProtection="0"/>
    <xf numFmtId="182" fontId="10" fillId="0" borderId="0" applyFill="0" applyBorder="0" applyAlignment="0" applyProtection="0"/>
    <xf numFmtId="185" fontId="10" fillId="0" borderId="0" applyFill="0" applyBorder="0" applyAlignment="0" applyProtection="0"/>
    <xf numFmtId="170" fontId="10" fillId="0" borderId="0" applyFill="0" applyBorder="0" applyAlignment="0" applyProtection="0"/>
    <xf numFmtId="165" fontId="10" fillId="0" borderId="0" applyFill="0" applyBorder="0" applyAlignment="0" applyProtection="0"/>
    <xf numFmtId="0" fontId="13" fillId="0" borderId="0"/>
    <xf numFmtId="0" fontId="12" fillId="0" borderId="0" applyNumberFormat="0" applyFill="0" applyBorder="0" applyAlignment="0" applyProtection="0"/>
    <xf numFmtId="165" fontId="10" fillId="0" borderId="0" applyFill="0" applyBorder="0" applyAlignment="0" applyProtection="0"/>
    <xf numFmtId="179" fontId="10" fillId="0" borderId="0" applyFill="0" applyBorder="0" applyAlignment="0" applyProtection="0"/>
    <xf numFmtId="186" fontId="10" fillId="0" borderId="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78" fontId="10" fillId="0" borderId="0" applyFill="0" applyBorder="0" applyAlignment="0" applyProtection="0"/>
    <xf numFmtId="170" fontId="10" fillId="0" borderId="0" applyFill="0" applyBorder="0" applyAlignment="0" applyProtection="0"/>
    <xf numFmtId="187" fontId="10" fillId="0" borderId="0" applyFill="0" applyBorder="0" applyAlignment="0" applyProtection="0"/>
    <xf numFmtId="188" fontId="10" fillId="0" borderId="0" applyFill="0" applyBorder="0" applyAlignment="0" applyProtection="0"/>
    <xf numFmtId="189" fontId="10" fillId="0" borderId="0" applyFill="0" applyBorder="0" applyAlignment="0" applyProtection="0"/>
    <xf numFmtId="188" fontId="10" fillId="0" borderId="0" applyFill="0" applyBorder="0" applyAlignment="0" applyProtection="0"/>
    <xf numFmtId="190" fontId="10" fillId="0" borderId="0" applyFill="0" applyBorder="0" applyAlignment="0" applyProtection="0"/>
    <xf numFmtId="170" fontId="10" fillId="0" borderId="0" applyFill="0" applyBorder="0" applyAlignment="0" applyProtection="0"/>
    <xf numFmtId="188" fontId="10" fillId="0" borderId="0" applyFill="0" applyBorder="0" applyAlignment="0" applyProtection="0"/>
    <xf numFmtId="191" fontId="10" fillId="0" borderId="0" applyFill="0" applyBorder="0" applyAlignment="0" applyProtection="0"/>
    <xf numFmtId="181" fontId="10" fillId="0" borderId="0" applyFill="0" applyBorder="0" applyAlignment="0" applyProtection="0"/>
    <xf numFmtId="182" fontId="10" fillId="0" borderId="0" applyFill="0" applyBorder="0" applyAlignment="0" applyProtection="0"/>
    <xf numFmtId="183" fontId="10" fillId="0" borderId="0" applyFill="0" applyBorder="0" applyAlignment="0" applyProtection="0"/>
    <xf numFmtId="182" fontId="10" fillId="0" borderId="0" applyFill="0" applyBorder="0" applyAlignment="0" applyProtection="0"/>
    <xf numFmtId="184" fontId="10" fillId="0" borderId="0" applyFill="0" applyBorder="0" applyAlignment="0" applyProtection="0"/>
    <xf numFmtId="171" fontId="10" fillId="0" borderId="0" applyFill="0" applyBorder="0" applyAlignment="0" applyProtection="0"/>
    <xf numFmtId="182" fontId="10" fillId="0" borderId="0" applyFill="0" applyBorder="0" applyAlignment="0" applyProtection="0"/>
    <xf numFmtId="185" fontId="10" fillId="0" borderId="0" applyFill="0" applyBorder="0" applyAlignment="0" applyProtection="0"/>
    <xf numFmtId="165" fontId="10" fillId="0" borderId="0" applyFill="0" applyBorder="0" applyAlignment="0" applyProtection="0"/>
    <xf numFmtId="171" fontId="10" fillId="0" borderId="0" applyFill="0" applyBorder="0" applyAlignment="0" applyProtection="0"/>
    <xf numFmtId="0" fontId="10"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92" fontId="10" fillId="0" borderId="0" applyFill="0" applyBorder="0" applyAlignment="0" applyProtection="0"/>
    <xf numFmtId="0" fontId="10" fillId="0" borderId="0"/>
    <xf numFmtId="0" fontId="10" fillId="0" borderId="0"/>
    <xf numFmtId="193" fontId="10" fillId="0" borderId="0" applyFill="0" applyBorder="0" applyAlignment="0" applyProtection="0"/>
    <xf numFmtId="165" fontId="13" fillId="0" borderId="0" applyFill="0" applyBorder="0" applyAlignment="0" applyProtection="0"/>
    <xf numFmtId="172" fontId="10" fillId="0" borderId="0" applyFill="0" applyBorder="0" applyAlignment="0" applyProtection="0"/>
    <xf numFmtId="172" fontId="13" fillId="0" borderId="0" applyFill="0" applyBorder="0" applyAlignment="0" applyProtection="0"/>
    <xf numFmtId="176" fontId="10" fillId="0" borderId="0" applyFill="0" applyBorder="0" applyAlignment="0" applyProtection="0"/>
    <xf numFmtId="165" fontId="10" fillId="0" borderId="0" applyFill="0" applyBorder="0" applyAlignment="0" applyProtection="0"/>
    <xf numFmtId="165" fontId="13" fillId="0" borderId="0" applyFill="0" applyBorder="0" applyAlignment="0" applyProtection="0"/>
    <xf numFmtId="172" fontId="10" fillId="0" borderId="0" applyFill="0" applyBorder="0" applyAlignment="0" applyProtection="0"/>
    <xf numFmtId="172" fontId="13" fillId="0" borderId="0" applyFill="0" applyBorder="0" applyAlignment="0" applyProtection="0"/>
    <xf numFmtId="176" fontId="10" fillId="0" borderId="0" applyFill="0" applyBorder="0" applyAlignment="0" applyProtection="0"/>
    <xf numFmtId="174" fontId="10" fillId="0" borderId="0" applyFill="0" applyBorder="0" applyAlignment="0" applyProtection="0"/>
    <xf numFmtId="175" fontId="10" fillId="0" borderId="0" applyFill="0" applyBorder="0" applyAlignment="0" applyProtection="0"/>
    <xf numFmtId="194" fontId="10" fillId="0" borderId="0" applyFill="0" applyBorder="0" applyAlignment="0" applyProtection="0"/>
    <xf numFmtId="195" fontId="13" fillId="0" borderId="0" applyFill="0" applyBorder="0" applyAlignment="0" applyProtection="0"/>
    <xf numFmtId="175" fontId="10" fillId="0" borderId="0" applyFill="0" applyBorder="0" applyAlignment="0" applyProtection="0"/>
    <xf numFmtId="0" fontId="22" fillId="0" borderId="0"/>
    <xf numFmtId="0" fontId="22" fillId="0" borderId="0"/>
    <xf numFmtId="0" fontId="10" fillId="0" borderId="0"/>
    <xf numFmtId="1" fontId="23" fillId="0" borderId="0" applyBorder="0" applyAlignment="0"/>
    <xf numFmtId="3" fontId="11" fillId="0" borderId="1"/>
    <xf numFmtId="3" fontId="11" fillId="0" borderId="2"/>
    <xf numFmtId="3" fontId="11" fillId="0" borderId="1"/>
    <xf numFmtId="3" fontId="11" fillId="0" borderId="2"/>
    <xf numFmtId="0" fontId="24" fillId="2" borderId="0"/>
    <xf numFmtId="0" fontId="24" fillId="3"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24" fillId="2" borderId="0"/>
    <xf numFmtId="0" fontId="17" fillId="2" borderId="0"/>
    <xf numFmtId="0" fontId="17" fillId="2" borderId="0"/>
    <xf numFmtId="0" fontId="17"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17" fillId="2" borderId="0"/>
    <xf numFmtId="0" fontId="24" fillId="2" borderId="0"/>
    <xf numFmtId="0" fontId="24" fillId="2" borderId="0"/>
    <xf numFmtId="0" fontId="24" fillId="2" borderId="0"/>
    <xf numFmtId="0" fontId="24" fillId="2" borderId="0"/>
    <xf numFmtId="0" fontId="24" fillId="2" borderId="0"/>
    <xf numFmtId="0" fontId="24"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192" fontId="10" fillId="0" borderId="0" applyFill="0" applyBorder="0" applyAlignment="0" applyProtection="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192" fontId="10" fillId="0" borderId="0" applyFill="0" applyBorder="0" applyAlignment="0" applyProtection="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192" fontId="10" fillId="0" borderId="0" applyFill="0" applyBorder="0" applyAlignment="0" applyProtection="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24" fillId="2" borderId="0"/>
    <xf numFmtId="0" fontId="24" fillId="2" borderId="0"/>
    <xf numFmtId="192" fontId="10" fillId="0" borderId="0" applyFill="0" applyBorder="0" applyAlignment="0" applyProtection="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24" fillId="2" borderId="0"/>
    <xf numFmtId="192" fontId="10" fillId="0" borderId="0" applyFill="0" applyBorder="0" applyAlignment="0" applyProtection="0"/>
    <xf numFmtId="0" fontId="17" fillId="2" borderId="0"/>
    <xf numFmtId="0" fontId="17" fillId="2" borderId="0"/>
    <xf numFmtId="0" fontId="17" fillId="2" borderId="0"/>
    <xf numFmtId="0" fontId="17" fillId="2" borderId="0"/>
    <xf numFmtId="0" fontId="24" fillId="2" borderId="0"/>
    <xf numFmtId="0" fontId="24" fillId="2" borderId="0"/>
    <xf numFmtId="0" fontId="24" fillId="2" borderId="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24" fillId="2" borderId="0"/>
    <xf numFmtId="0" fontId="24" fillId="2" borderId="0"/>
    <xf numFmtId="0" fontId="17" fillId="2" borderId="0"/>
    <xf numFmtId="0" fontId="17" fillId="2" borderId="0"/>
    <xf numFmtId="0" fontId="17" fillId="2" borderId="0"/>
    <xf numFmtId="0" fontId="17" fillId="2" borderId="0"/>
    <xf numFmtId="192" fontId="10" fillId="0" borderId="0" applyFill="0" applyBorder="0" applyAlignment="0" applyProtection="0"/>
    <xf numFmtId="0" fontId="24" fillId="2" borderId="0"/>
    <xf numFmtId="0" fontId="24"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192" fontId="10" fillId="0" borderId="0" applyFill="0" applyBorder="0" applyAlignment="0" applyProtection="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24" fillId="2" borderId="0"/>
    <xf numFmtId="0" fontId="17" fillId="2" borderId="0"/>
    <xf numFmtId="0" fontId="17" fillId="2" borderId="0"/>
    <xf numFmtId="0" fontId="17" fillId="2" borderId="0"/>
    <xf numFmtId="0" fontId="17" fillId="2" borderId="0"/>
    <xf numFmtId="0" fontId="10" fillId="0" borderId="0" applyNumberFormat="0" applyBorder="0">
      <alignment horizontal="left" indent="2"/>
    </xf>
    <xf numFmtId="0" fontId="10" fillId="0" borderId="0" applyNumberFormat="0" applyBorder="0">
      <alignment horizontal="left" indent="2"/>
    </xf>
    <xf numFmtId="0" fontId="24" fillId="2" borderId="0"/>
    <xf numFmtId="0" fontId="10" fillId="0" borderId="0" applyNumberFormat="0" applyBorder="0">
      <alignment horizontal="left" indent="2"/>
    </xf>
    <xf numFmtId="0" fontId="10" fillId="0" borderId="0" applyNumberFormat="0" applyBorder="0">
      <alignment horizontal="left" indent="2"/>
    </xf>
    <xf numFmtId="0" fontId="10" fillId="0" borderId="0" applyNumberFormat="0" applyBorder="0">
      <alignment horizontal="left" indent="2"/>
    </xf>
    <xf numFmtId="0" fontId="24" fillId="2" borderId="0"/>
    <xf numFmtId="0" fontId="10" fillId="0" borderId="0" applyNumberFormat="0" applyBorder="0">
      <alignment horizontal="left" indent="2"/>
    </xf>
    <xf numFmtId="0" fontId="24" fillId="2" borderId="0"/>
    <xf numFmtId="0" fontId="24" fillId="2" borderId="0"/>
    <xf numFmtId="0" fontId="24" fillId="2" borderId="0"/>
    <xf numFmtId="0" fontId="10" fillId="0" borderId="0" applyNumberFormat="0" applyBorder="0">
      <alignment horizontal="left" indent="2"/>
    </xf>
    <xf numFmtId="0" fontId="10" fillId="0" borderId="0" applyNumberFormat="0" applyBorder="0">
      <alignment horizontal="left" indent="2"/>
    </xf>
    <xf numFmtId="9" fontId="13" fillId="0" borderId="0" applyFill="0" applyBorder="0" applyAlignment="0" applyProtection="0"/>
    <xf numFmtId="9" fontId="13" fillId="0" borderId="0" applyFill="0" applyBorder="0" applyAlignment="0" applyProtection="0"/>
    <xf numFmtId="0" fontId="13" fillId="0" borderId="5" applyFill="0" applyAlignment="0"/>
    <xf numFmtId="9" fontId="25" fillId="0" borderId="0" applyBorder="0" applyAlignment="0" applyProtection="0"/>
    <xf numFmtId="0" fontId="26" fillId="2" borderId="0"/>
    <xf numFmtId="0" fontId="26" fillId="3"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17" fillId="2" borderId="0"/>
    <xf numFmtId="0" fontId="17" fillId="2" borderId="0"/>
    <xf numFmtId="0" fontId="17"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17" fillId="2" borderId="0"/>
    <xf numFmtId="0" fontId="26" fillId="2" borderId="0"/>
    <xf numFmtId="0" fontId="26" fillId="2" borderId="0"/>
    <xf numFmtId="0" fontId="26" fillId="2" borderId="0"/>
    <xf numFmtId="0" fontId="26" fillId="2" borderId="0"/>
    <xf numFmtId="0" fontId="26" fillId="2" borderId="0"/>
    <xf numFmtId="0" fontId="26"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17" fillId="2" borderId="0"/>
    <xf numFmtId="0" fontId="17" fillId="2" borderId="0"/>
    <xf numFmtId="0" fontId="17" fillId="2" borderId="0"/>
    <xf numFmtId="0" fontId="17" fillId="2" borderId="0"/>
    <xf numFmtId="0" fontId="26" fillId="2" borderId="0"/>
    <xf numFmtId="0" fontId="26" fillId="2" borderId="0"/>
    <xf numFmtId="0" fontId="26"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26" fillId="2" borderId="0"/>
    <xf numFmtId="0" fontId="17" fillId="2" borderId="0"/>
    <xf numFmtId="0" fontId="17" fillId="2" borderId="0"/>
    <xf numFmtId="0" fontId="17" fillId="2" borderId="0"/>
    <xf numFmtId="0" fontId="17" fillId="2" borderId="0"/>
    <xf numFmtId="0" fontId="10" fillId="0" borderId="0" applyNumberFormat="0" applyBorder="0" applyAlignment="0"/>
    <xf numFmtId="0" fontId="10" fillId="0" borderId="0" applyNumberFormat="0" applyBorder="0" applyAlignment="0"/>
    <xf numFmtId="0" fontId="26" fillId="2" borderId="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26" fillId="2" borderId="0"/>
    <xf numFmtId="0" fontId="10" fillId="0" borderId="0" applyNumberFormat="0" applyBorder="0" applyAlignment="0"/>
    <xf numFmtId="0" fontId="26" fillId="2" borderId="0"/>
    <xf numFmtId="0" fontId="26" fillId="2" borderId="0"/>
    <xf numFmtId="0" fontId="26" fillId="2" borderId="0"/>
    <xf numFmtId="0" fontId="10" fillId="0" borderId="0" applyNumberFormat="0" applyBorder="0" applyAlignment="0"/>
    <xf numFmtId="0" fontId="10" fillId="0" borderId="0" applyNumberFormat="0" applyBorder="0" applyAlignment="0"/>
    <xf numFmtId="0" fontId="2" fillId="0" borderId="0"/>
    <xf numFmtId="0" fontId="10" fillId="0" borderId="0"/>
    <xf numFmtId="0" fontId="10" fillId="0" borderId="0"/>
    <xf numFmtId="0" fontId="27" fillId="2" borderId="0"/>
    <xf numFmtId="0" fontId="27" fillId="3"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17" fillId="2" borderId="0"/>
    <xf numFmtId="0" fontId="17" fillId="2" borderId="0"/>
    <xf numFmtId="0" fontId="1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17" fillId="2" borderId="0"/>
    <xf numFmtId="0" fontId="27" fillId="2" borderId="0"/>
    <xf numFmtId="0" fontId="27" fillId="2" borderId="0"/>
    <xf numFmtId="0" fontId="27" fillId="2" borderId="0"/>
    <xf numFmtId="0" fontId="27" fillId="2" borderId="0"/>
    <xf numFmtId="0" fontId="27" fillId="2" borderId="0"/>
    <xf numFmtId="0" fontId="2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17" fillId="2" borderId="0"/>
    <xf numFmtId="0" fontId="17" fillId="2" borderId="0"/>
    <xf numFmtId="0" fontId="17" fillId="2" borderId="0"/>
    <xf numFmtId="0" fontId="17" fillId="2" borderId="0"/>
    <xf numFmtId="0" fontId="27" fillId="2" borderId="0"/>
    <xf numFmtId="0" fontId="27" fillId="2" borderId="0"/>
    <xf numFmtId="0" fontId="2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17" fillId="2" borderId="0"/>
    <xf numFmtId="0" fontId="27" fillId="2" borderId="0"/>
    <xf numFmtId="0" fontId="17" fillId="2" borderId="0"/>
    <xf numFmtId="0" fontId="17" fillId="2" borderId="0"/>
    <xf numFmtId="0" fontId="17" fillId="2" borderId="0"/>
    <xf numFmtId="0" fontId="17" fillId="2" borderId="0"/>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28"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28" fillId="0" borderId="0">
      <alignment wrapText="1"/>
    </xf>
    <xf numFmtId="0" fontId="17" fillId="0" borderId="0">
      <alignment wrapText="1"/>
    </xf>
    <xf numFmtId="0" fontId="17" fillId="0" borderId="0">
      <alignment wrapText="1"/>
    </xf>
    <xf numFmtId="0" fontId="17" fillId="0" borderId="0">
      <alignment wrapText="1"/>
    </xf>
    <xf numFmtId="0" fontId="17" fillId="0" borderId="0">
      <alignment wrapText="1"/>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10" fillId="0" borderId="0" applyFill="0" applyBorder="0" applyAlignment="0" applyProtection="0"/>
    <xf numFmtId="0" fontId="13" fillId="0" borderId="0" applyFill="0" applyBorder="0" applyAlignment="0" applyProtection="0"/>
    <xf numFmtId="0" fontId="10" fillId="0" borderId="0" applyFill="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29"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29" fillId="7"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29" fillId="2"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29" fillId="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29"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29" fillId="10" borderId="0" applyNumberFormat="0" applyBorder="0" applyAlignment="0" applyProtection="0"/>
    <xf numFmtId="196" fontId="10" fillId="0" borderId="0" applyFill="0" applyBorder="0" applyAlignment="0" applyProtection="0"/>
    <xf numFmtId="0" fontId="10" fillId="0" borderId="0" applyFill="0" applyBorder="0" applyAlignment="0" applyProtection="0"/>
    <xf numFmtId="197" fontId="10" fillId="0" borderId="0" applyFill="0" applyBorder="0" applyAlignment="0" applyProtection="0"/>
    <xf numFmtId="198" fontId="10" fillId="0" borderId="0" applyFill="0" applyBorder="0" applyAlignment="0" applyProtection="0"/>
    <xf numFmtId="0" fontId="10" fillId="0" borderId="0" applyFill="0" applyBorder="0" applyAlignment="0" applyProtection="0"/>
    <xf numFmtId="198" fontId="10" fillId="0" borderId="0" applyFill="0" applyBorder="0" applyAlignment="0" applyProtection="0"/>
    <xf numFmtId="0" fontId="30" fillId="0" borderId="0">
      <alignment horizontal="center" wrapText="1"/>
      <protection locked="0"/>
    </xf>
    <xf numFmtId="199" fontId="10" fillId="0" borderId="0" applyFill="0" applyBorder="0" applyAlignment="0" applyProtection="0"/>
    <xf numFmtId="0" fontId="10" fillId="0" borderId="0" applyFill="0" applyBorder="0" applyAlignment="0" applyProtection="0"/>
    <xf numFmtId="200" fontId="10" fillId="0" borderId="0" applyFill="0" applyBorder="0" applyAlignment="0" applyProtection="0"/>
    <xf numFmtId="201" fontId="10" fillId="0" borderId="0" applyFill="0" applyBorder="0" applyAlignment="0" applyProtection="0"/>
    <xf numFmtId="0" fontId="10" fillId="0" borderId="0" applyFill="0" applyBorder="0" applyAlignment="0" applyProtection="0"/>
    <xf numFmtId="202" fontId="10" fillId="0" borderId="0" applyFill="0" applyBorder="0" applyAlignment="0" applyProtection="0"/>
    <xf numFmtId="165" fontId="10" fillId="0" borderId="0" applyFill="0" applyBorder="0" applyAlignment="0" applyProtection="0"/>
    <xf numFmtId="0" fontId="31" fillId="0" borderId="0"/>
    <xf numFmtId="0" fontId="4" fillId="0" borderId="0" applyNumberFormat="0" applyFill="0" applyBorder="0" applyAlignment="0" applyProtection="0"/>
    <xf numFmtId="0" fontId="32" fillId="0" borderId="0"/>
    <xf numFmtId="0" fontId="33" fillId="0" borderId="0"/>
    <xf numFmtId="0" fontId="33" fillId="0" borderId="0"/>
    <xf numFmtId="0" fontId="7" fillId="0" borderId="0"/>
    <xf numFmtId="0" fontId="32" fillId="0" borderId="0"/>
    <xf numFmtId="0" fontId="34" fillId="0" borderId="0"/>
    <xf numFmtId="0" fontId="35" fillId="0" borderId="0"/>
    <xf numFmtId="0" fontId="36" fillId="0" borderId="0"/>
    <xf numFmtId="0" fontId="37" fillId="0" borderId="0"/>
    <xf numFmtId="203" fontId="2" fillId="0" borderId="0" applyFill="0" applyBorder="0" applyAlignment="0"/>
    <xf numFmtId="0" fontId="67" fillId="0" borderId="0" applyFill="0" applyBorder="0" applyAlignment="0"/>
    <xf numFmtId="204" fontId="10" fillId="0" borderId="0" applyFill="0" applyBorder="0" applyAlignment="0"/>
    <xf numFmtId="205" fontId="10" fillId="0" borderId="0" applyFill="0" applyBorder="0" applyAlignment="0"/>
    <xf numFmtId="206" fontId="2" fillId="0" borderId="0" applyFill="0" applyBorder="0" applyAlignment="0"/>
    <xf numFmtId="207" fontId="2" fillId="0" borderId="0" applyFill="0" applyBorder="0" applyAlignment="0"/>
    <xf numFmtId="208" fontId="2" fillId="0" borderId="0" applyFill="0" applyBorder="0" applyAlignment="0"/>
    <xf numFmtId="209" fontId="2" fillId="0" borderId="0" applyFill="0" applyBorder="0" applyAlignment="0"/>
    <xf numFmtId="204" fontId="10" fillId="0" borderId="0" applyFill="0" applyBorder="0" applyAlignment="0"/>
    <xf numFmtId="0" fontId="38" fillId="0" borderId="0"/>
    <xf numFmtId="0" fontId="68" fillId="0" borderId="0"/>
    <xf numFmtId="210" fontId="10" fillId="0" borderId="0" applyFill="0" applyBorder="0" applyAlignment="0" applyProtection="0"/>
    <xf numFmtId="43" fontId="3" fillId="0" borderId="0" applyFont="0" applyFill="0" applyBorder="0" applyAlignment="0" applyProtection="0"/>
    <xf numFmtId="211" fontId="8" fillId="0" borderId="0"/>
    <xf numFmtId="211" fontId="8" fillId="0" borderId="0"/>
    <xf numFmtId="211" fontId="8" fillId="0" borderId="0"/>
    <xf numFmtId="211" fontId="8" fillId="0" borderId="0"/>
    <xf numFmtId="211" fontId="8" fillId="0" borderId="0"/>
    <xf numFmtId="211" fontId="8" fillId="0" borderId="0"/>
    <xf numFmtId="211" fontId="8" fillId="0" borderId="0"/>
    <xf numFmtId="211" fontId="8" fillId="0" borderId="0"/>
    <xf numFmtId="41" fontId="2" fillId="0" borderId="0" applyFont="0" applyFill="0" applyBorder="0" applyAlignment="0" applyProtection="0"/>
    <xf numFmtId="41" fontId="56"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208" fontId="10" fillId="0" borderId="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233" fontId="60"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233" fontId="60" fillId="0" borderId="0" applyFill="0" applyBorder="0" applyAlignment="0" applyProtection="0"/>
    <xf numFmtId="43"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185"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247"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1" fontId="58" fillId="0" borderId="0" applyFont="0" applyFill="0" applyBorder="0" applyAlignment="0" applyProtection="0"/>
    <xf numFmtId="43" fontId="3" fillId="0" borderId="0" applyFont="0" applyFill="0" applyBorder="0" applyAlignment="0" applyProtection="0"/>
    <xf numFmtId="171" fontId="58" fillId="0" borderId="0" applyFont="0" applyFill="0" applyBorder="0" applyAlignment="0" applyProtection="0"/>
    <xf numFmtId="43" fontId="3" fillId="0" borderId="0" applyFont="0" applyFill="0" applyBorder="0" applyAlignment="0" applyProtection="0"/>
    <xf numFmtId="171" fontId="58" fillId="0" borderId="0" applyFont="0" applyFill="0" applyBorder="0" applyAlignment="0" applyProtection="0"/>
    <xf numFmtId="171" fontId="5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5" fontId="10" fillId="0" borderId="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alignment wrapText="1"/>
    </xf>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85" fontId="10"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5" fontId="10"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83" fontId="10" fillId="0" borderId="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34" fontId="61" fillId="0" borderId="0" applyProtection="0"/>
    <xf numFmtId="43" fontId="3" fillId="0" borderId="0" applyFont="0" applyFill="0" applyBorder="0" applyAlignment="0" applyProtection="0"/>
    <xf numFmtId="185" fontId="10"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233" fontId="60"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12" fontId="10" fillId="0" borderId="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5" fontId="10" fillId="0" borderId="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164" fontId="10" fillId="0" borderId="0" applyFont="0" applyFill="0" applyBorder="0" applyAlignment="0" applyProtection="0"/>
    <xf numFmtId="233" fontId="60" fillId="0" borderId="0" applyFill="0" applyBorder="0" applyAlignment="0" applyProtection="0"/>
    <xf numFmtId="233" fontId="60" fillId="0" borderId="0" applyFill="0" applyBorder="0" applyAlignment="0" applyProtection="0"/>
    <xf numFmtId="43" fontId="10"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0" fillId="0" borderId="0" applyFill="0" applyBorder="0" applyAlignment="0" applyProtection="0"/>
    <xf numFmtId="43" fontId="56" fillId="0" borderId="0" applyFont="0" applyFill="0" applyBorder="0" applyAlignment="0" applyProtection="0"/>
    <xf numFmtId="213" fontId="7" fillId="0" borderId="0"/>
    <xf numFmtId="213" fontId="7" fillId="0" borderId="0"/>
    <xf numFmtId="3" fontId="10" fillId="0" borderId="0" applyFont="0" applyFill="0" applyBorder="0" applyAlignment="0" applyProtection="0"/>
    <xf numFmtId="0" fontId="40" fillId="0" borderId="0" applyNumberFormat="0" applyAlignment="0"/>
    <xf numFmtId="214" fontId="10" fillId="0" borderId="0" applyFill="0" applyBorder="0" applyAlignment="0" applyProtection="0"/>
    <xf numFmtId="215" fontId="10" fillId="0" borderId="0" applyFill="0" applyBorder="0" applyAlignment="0" applyProtection="0"/>
    <xf numFmtId="170" fontId="13" fillId="0" borderId="0" applyFill="0" applyBorder="0" applyAlignment="0" applyProtection="0"/>
    <xf numFmtId="171" fontId="10" fillId="0" borderId="0" applyFill="0" applyBorder="0" applyAlignment="0" applyProtection="0"/>
    <xf numFmtId="212" fontId="10" fillId="0" borderId="0" applyFill="0" applyBorder="0" applyAlignment="0" applyProtection="0"/>
    <xf numFmtId="216" fontId="10" fillId="0" borderId="0" applyFill="0" applyBorder="0" applyAlignment="0" applyProtection="0"/>
    <xf numFmtId="204" fontId="10" fillId="0" borderId="0" applyFill="0" applyBorder="0" applyAlignment="0" applyProtection="0"/>
    <xf numFmtId="217" fontId="10" fillId="0" borderId="0" applyFill="0" applyBorder="0" applyAlignment="0" applyProtection="0"/>
    <xf numFmtId="218" fontId="12" fillId="0" borderId="0" applyFont="0" applyFill="0" applyBorder="0" applyAlignment="0" applyProtection="0"/>
    <xf numFmtId="238" fontId="10" fillId="0" borderId="0" applyFont="0" applyFill="0" applyBorder="0" applyAlignment="0" applyProtection="0"/>
    <xf numFmtId="219" fontId="10" fillId="0" borderId="0"/>
    <xf numFmtId="219" fontId="53" fillId="0" borderId="0"/>
    <xf numFmtId="219" fontId="10" fillId="0" borderId="0"/>
    <xf numFmtId="166" fontId="10" fillId="0" borderId="0" applyFill="0" applyBorder="0" applyAlignment="0" applyProtection="0"/>
    <xf numFmtId="0" fontId="52" fillId="0" borderId="0"/>
    <xf numFmtId="0" fontId="10" fillId="0" borderId="0"/>
    <xf numFmtId="1" fontId="39" fillId="0" borderId="0" applyBorder="0"/>
    <xf numFmtId="220" fontId="2" fillId="0" borderId="6"/>
    <xf numFmtId="0" fontId="10" fillId="0" borderId="0" applyFont="0" applyFill="0" applyBorder="0" applyAlignment="0" applyProtection="0"/>
    <xf numFmtId="0" fontId="16" fillId="0" borderId="0" applyProtection="0"/>
    <xf numFmtId="14" fontId="41" fillId="0" borderId="0" applyFill="0" applyBorder="0" applyAlignment="0"/>
    <xf numFmtId="0" fontId="10" fillId="0" borderId="0" applyFill="0" applyBorder="0" applyAlignment="0" applyProtection="0"/>
    <xf numFmtId="0" fontId="42" fillId="0" borderId="0"/>
    <xf numFmtId="171" fontId="10" fillId="0" borderId="0" applyFill="0" applyBorder="0" applyAlignment="0" applyProtection="0"/>
    <xf numFmtId="221" fontId="10" fillId="0" borderId="0" applyFill="0" applyBorder="0" applyAlignment="0" applyProtection="0"/>
    <xf numFmtId="222" fontId="10" fillId="0" borderId="0" applyFill="0" applyBorder="0" applyAlignment="0" applyProtection="0"/>
    <xf numFmtId="223" fontId="10" fillId="0" borderId="0" applyFill="0" applyBorder="0" applyAlignment="0" applyProtection="0"/>
    <xf numFmtId="168" fontId="13" fillId="0" borderId="0" applyFill="0" applyBorder="0" applyAlignment="0" applyProtection="0"/>
    <xf numFmtId="224" fontId="10" fillId="0" borderId="0" applyFill="0" applyBorder="0" applyAlignment="0" applyProtection="0"/>
    <xf numFmtId="225" fontId="10" fillId="0" borderId="0"/>
    <xf numFmtId="225" fontId="53" fillId="0" borderId="0"/>
    <xf numFmtId="225" fontId="10" fillId="0" borderId="0"/>
    <xf numFmtId="0" fontId="43" fillId="0" borderId="0">
      <alignment vertical="top" wrapText="1"/>
    </xf>
    <xf numFmtId="170" fontId="10" fillId="0" borderId="0" applyFill="0" applyBorder="0" applyAlignment="0" applyProtection="0"/>
    <xf numFmtId="171" fontId="10" fillId="0" borderId="0" applyFill="0" applyBorder="0" applyAlignment="0" applyProtection="0"/>
    <xf numFmtId="170" fontId="10" fillId="0" borderId="0" applyFill="0" applyBorder="0" applyAlignment="0" applyProtection="0"/>
    <xf numFmtId="191" fontId="10" fillId="0" borderId="0" applyFill="0" applyBorder="0" applyAlignment="0" applyProtection="0"/>
    <xf numFmtId="170" fontId="10" fillId="0" borderId="0" applyFill="0" applyBorder="0" applyAlignment="0" applyProtection="0"/>
    <xf numFmtId="170" fontId="10" fillId="0" borderId="0" applyFill="0" applyBorder="0" applyAlignment="0" applyProtection="0"/>
    <xf numFmtId="191" fontId="10" fillId="0" borderId="0" applyFill="0" applyBorder="0" applyAlignment="0" applyProtection="0"/>
    <xf numFmtId="191" fontId="10" fillId="0" borderId="0" applyFill="0" applyBorder="0" applyAlignment="0" applyProtection="0"/>
    <xf numFmtId="187" fontId="10" fillId="0" borderId="0" applyFill="0" applyBorder="0" applyAlignment="0" applyProtection="0"/>
    <xf numFmtId="187" fontId="10" fillId="0" borderId="0" applyFill="0" applyBorder="0" applyAlignment="0" applyProtection="0"/>
    <xf numFmtId="191" fontId="10" fillId="0" borderId="0" applyFill="0" applyBorder="0" applyAlignment="0" applyProtection="0"/>
    <xf numFmtId="170" fontId="10" fillId="0" borderId="0" applyFill="0" applyBorder="0" applyAlignment="0" applyProtection="0"/>
    <xf numFmtId="170" fontId="10" fillId="0" borderId="0" applyFill="0" applyBorder="0" applyAlignment="0" applyProtection="0"/>
    <xf numFmtId="170" fontId="10" fillId="0" borderId="0" applyFill="0" applyBorder="0" applyAlignment="0" applyProtection="0"/>
    <xf numFmtId="191" fontId="10" fillId="0" borderId="0" applyFill="0" applyBorder="0" applyAlignment="0" applyProtection="0"/>
    <xf numFmtId="191" fontId="10" fillId="0" borderId="0" applyFill="0" applyBorder="0" applyAlignment="0" applyProtection="0"/>
    <xf numFmtId="187" fontId="10" fillId="0" borderId="0" applyFill="0" applyBorder="0" applyAlignment="0" applyProtection="0"/>
    <xf numFmtId="187" fontId="10" fillId="0" borderId="0" applyFill="0" applyBorder="0" applyAlignment="0" applyProtection="0"/>
    <xf numFmtId="226" fontId="10" fillId="0" borderId="0" applyFill="0" applyBorder="0" applyAlignment="0" applyProtection="0"/>
    <xf numFmtId="226" fontId="10" fillId="0" borderId="0" applyFill="0" applyBorder="0" applyAlignment="0" applyProtection="0"/>
    <xf numFmtId="191" fontId="10" fillId="0" borderId="0" applyFill="0" applyBorder="0" applyAlignment="0" applyProtection="0"/>
    <xf numFmtId="171" fontId="10" fillId="0" borderId="0" applyFill="0" applyBorder="0" applyAlignment="0" applyProtection="0"/>
    <xf numFmtId="185"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85" fontId="10" fillId="0" borderId="0" applyFill="0" applyBorder="0" applyAlignment="0" applyProtection="0"/>
    <xf numFmtId="185" fontId="10" fillId="0" borderId="0" applyFill="0" applyBorder="0" applyAlignment="0" applyProtection="0"/>
    <xf numFmtId="181" fontId="10" fillId="0" borderId="0" applyFill="0" applyBorder="0" applyAlignment="0" applyProtection="0"/>
    <xf numFmtId="181" fontId="10" fillId="0" borderId="0" applyFill="0" applyBorder="0" applyAlignment="0" applyProtection="0"/>
    <xf numFmtId="185"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85" fontId="10" fillId="0" borderId="0" applyFill="0" applyBorder="0" applyAlignment="0" applyProtection="0"/>
    <xf numFmtId="185" fontId="10" fillId="0" borderId="0" applyFill="0" applyBorder="0" applyAlignment="0" applyProtection="0"/>
    <xf numFmtId="181" fontId="10" fillId="0" borderId="0" applyFill="0" applyBorder="0" applyAlignment="0" applyProtection="0"/>
    <xf numFmtId="181" fontId="10" fillId="0" borderId="0" applyFill="0" applyBorder="0" applyAlignment="0" applyProtection="0"/>
    <xf numFmtId="227" fontId="10" fillId="0" borderId="0" applyFill="0" applyBorder="0" applyAlignment="0" applyProtection="0"/>
    <xf numFmtId="227" fontId="10" fillId="0" borderId="0" applyFill="0" applyBorder="0" applyAlignment="0" applyProtection="0"/>
    <xf numFmtId="185" fontId="10" fillId="0" borderId="0" applyFill="0" applyBorder="0" applyAlignment="0" applyProtection="0"/>
    <xf numFmtId="3" fontId="10" fillId="0" borderId="0" applyBorder="0" applyAlignment="0"/>
    <xf numFmtId="3" fontId="10" fillId="0" borderId="0" applyBorder="0" applyAlignment="0"/>
    <xf numFmtId="3" fontId="10" fillId="0" borderId="0" applyBorder="0" applyAlignment="0"/>
    <xf numFmtId="3" fontId="13"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3" fontId="10" fillId="0" borderId="0" applyBorder="0" applyAlignment="0"/>
    <xf numFmtId="0" fontId="44" fillId="11"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5" fillId="0" borderId="0"/>
    <xf numFmtId="208" fontId="2" fillId="0" borderId="0" applyFill="0" applyBorder="0" applyAlignment="0"/>
    <xf numFmtId="204" fontId="10" fillId="0" borderId="0" applyFill="0" applyBorder="0" applyAlignment="0"/>
    <xf numFmtId="208" fontId="2" fillId="0" borderId="0" applyFill="0" applyBorder="0" applyAlignment="0"/>
    <xf numFmtId="209" fontId="2" fillId="0" borderId="0" applyFill="0" applyBorder="0" applyAlignment="0"/>
    <xf numFmtId="204" fontId="10" fillId="0" borderId="0" applyFill="0" applyBorder="0" applyAlignment="0"/>
    <xf numFmtId="0" fontId="46" fillId="0" borderId="0" applyNumberFormat="0" applyAlignment="0"/>
    <xf numFmtId="228" fontId="10" fillId="0" borderId="0" applyFill="0" applyBorder="0" applyAlignment="0" applyProtection="0"/>
    <xf numFmtId="239" fontId="2" fillId="0" borderId="0" applyFont="0" applyFill="0" applyBorder="0" applyAlignment="0" applyProtection="0"/>
    <xf numFmtId="0" fontId="62" fillId="0" borderId="0" applyNumberFormat="0" applyFill="0" applyBorder="0" applyAlignment="0" applyProtection="0"/>
    <xf numFmtId="0" fontId="76" fillId="0" borderId="0" applyNumberFormat="0" applyFill="0" applyBorder="0" applyAlignment="0" applyProtection="0"/>
    <xf numFmtId="3" fontId="10" fillId="0" borderId="0" applyBorder="0" applyAlignment="0"/>
    <xf numFmtId="3" fontId="10" fillId="0" borderId="0" applyBorder="0" applyAlignment="0"/>
    <xf numFmtId="3" fontId="10" fillId="0" borderId="0" applyBorder="0" applyAlignment="0"/>
    <xf numFmtId="3" fontId="13" fillId="0" borderId="0" applyBorder="0" applyAlignment="0"/>
    <xf numFmtId="3" fontId="10" fillId="0" borderId="0" applyBorder="0" applyAlignment="0"/>
    <xf numFmtId="3" fontId="10" fillId="0" borderId="0" applyBorder="0" applyAlignment="0"/>
    <xf numFmtId="0" fontId="10" fillId="0" borderId="0"/>
    <xf numFmtId="3" fontId="10" fillId="0" borderId="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 fontId="10" fillId="0" borderId="0" applyFont="0" applyFill="0" applyBorder="0" applyAlignment="0" applyProtection="0"/>
    <xf numFmtId="2" fontId="16"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8" fontId="66" fillId="1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5" fontId="33" fillId="0" borderId="0" applyFont="0" applyFill="0" applyBorder="0" applyAlignment="0" applyProtection="0"/>
    <xf numFmtId="0" fontId="10" fillId="0" borderId="0"/>
    <xf numFmtId="0" fontId="10" fillId="0" borderId="0"/>
    <xf numFmtId="0" fontId="69" fillId="0" borderId="0">
      <alignment horizontal="left"/>
    </xf>
    <xf numFmtId="0" fontId="15" fillId="0" borderId="7" applyNumberFormat="0" applyAlignment="0" applyProtection="0">
      <alignment horizontal="left" vertical="center"/>
    </xf>
    <xf numFmtId="0" fontId="15" fillId="0" borderId="8">
      <alignment horizontal="left" vertical="center"/>
    </xf>
    <xf numFmtId="0" fontId="10" fillId="0" borderId="0"/>
    <xf numFmtId="0" fontId="10" fillId="0" borderId="0"/>
    <xf numFmtId="0" fontId="54" fillId="0" borderId="0" applyProtection="0"/>
    <xf numFmtId="240" fontId="70" fillId="0" borderId="0">
      <protection locked="0"/>
    </xf>
    <xf numFmtId="0" fontId="10" fillId="0" borderId="0"/>
    <xf numFmtId="0" fontId="10" fillId="0" borderId="0"/>
    <xf numFmtId="0" fontId="15" fillId="0" borderId="0" applyProtection="0"/>
    <xf numFmtId="240" fontId="70"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66" fillId="14" borderId="2"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6"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1" fillId="0" borderId="9"/>
    <xf numFmtId="0" fontId="10" fillId="0" borderId="0"/>
    <xf numFmtId="241" fontId="2" fillId="0" borderId="10"/>
    <xf numFmtId="0" fontId="10" fillId="0" borderId="0"/>
    <xf numFmtId="0" fontId="10" fillId="0" borderId="0"/>
    <xf numFmtId="0" fontId="10" fillId="0" borderId="0"/>
    <xf numFmtId="0" fontId="10" fillId="0" borderId="0"/>
    <xf numFmtId="0" fontId="10" fillId="0" borderId="0"/>
    <xf numFmtId="0" fontId="16" fillId="0" borderId="0" applyNumberFormat="0" applyFont="0" applyFill="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37" fontId="55" fillId="0" borderId="0"/>
    <xf numFmtId="0" fontId="10" fillId="0" borderId="0"/>
    <xf numFmtId="0" fontId="10" fillId="0" borderId="0"/>
    <xf numFmtId="242" fontId="2" fillId="0" borderId="0"/>
    <xf numFmtId="0" fontId="10" fillId="0" borderId="0"/>
    <xf numFmtId="0" fontId="47" fillId="0" borderId="0"/>
    <xf numFmtId="0" fontId="10" fillId="0" borderId="0"/>
    <xf numFmtId="0" fontId="9" fillId="0" borderId="0"/>
    <xf numFmtId="0" fontId="9" fillId="0" borderId="0"/>
    <xf numFmtId="0" fontId="10" fillId="0" borderId="0"/>
    <xf numFmtId="0" fontId="10" fillId="0" borderId="0"/>
    <xf numFmtId="0" fontId="77" fillId="0" borderId="0"/>
    <xf numFmtId="0" fontId="10" fillId="0" borderId="0"/>
    <xf numFmtId="0" fontId="4" fillId="0" borderId="0"/>
    <xf numFmtId="0" fontId="10" fillId="0" borderId="0"/>
    <xf numFmtId="0" fontId="7" fillId="0" borderId="0"/>
    <xf numFmtId="0" fontId="2" fillId="0" borderId="0"/>
    <xf numFmtId="0" fontId="10" fillId="0" borderId="0"/>
    <xf numFmtId="0" fontId="7" fillId="0" borderId="0"/>
    <xf numFmtId="0" fontId="10" fillId="0" borderId="0"/>
    <xf numFmtId="0" fontId="4" fillId="0" borderId="0"/>
    <xf numFmtId="0" fontId="1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0" borderId="0"/>
    <xf numFmtId="0" fontId="10" fillId="0" borderId="0"/>
    <xf numFmtId="0" fontId="10" fillId="0" borderId="0"/>
    <xf numFmtId="0" fontId="4" fillId="0" borderId="0"/>
    <xf numFmtId="0" fontId="1"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 fillId="0" borderId="0"/>
    <xf numFmtId="0" fontId="2"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 fillId="0" borderId="0"/>
    <xf numFmtId="0" fontId="10" fillId="0" borderId="0"/>
    <xf numFmtId="0" fontId="10" fillId="0" borderId="0"/>
    <xf numFmtId="0" fontId="1" fillId="0" borderId="0"/>
    <xf numFmtId="0" fontId="1" fillId="0" borderId="0"/>
    <xf numFmtId="0" fontId="10" fillId="0" borderId="0"/>
    <xf numFmtId="0" fontId="1" fillId="0" borderId="0"/>
    <xf numFmtId="0" fontId="1" fillId="0" borderId="0"/>
    <xf numFmtId="0" fontId="48" fillId="0" borderId="0"/>
    <xf numFmtId="0" fontId="10" fillId="0" borderId="0"/>
    <xf numFmtId="0" fontId="78"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80" fillId="0" borderId="0"/>
    <xf numFmtId="0" fontId="80" fillId="0" borderId="0"/>
    <xf numFmtId="0" fontId="80" fillId="0" borderId="0"/>
    <xf numFmtId="0" fontId="80" fillId="0" borderId="0"/>
    <xf numFmtId="0" fontId="80"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2" fillId="0" borderId="0"/>
    <xf numFmtId="0" fontId="1" fillId="0" borderId="0"/>
    <xf numFmtId="0" fontId="10" fillId="0" borderId="0"/>
    <xf numFmtId="0" fontId="10" fillId="0" borderId="0"/>
    <xf numFmtId="0" fontId="81" fillId="0" borderId="0"/>
    <xf numFmtId="0" fontId="10" fillId="0" borderId="0"/>
    <xf numFmtId="0" fontId="10" fillId="0" borderId="0">
      <alignmen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1" fillId="0" borderId="0"/>
    <xf numFmtId="0" fontId="61" fillId="0" borderId="0" applyProtection="0"/>
    <xf numFmtId="0" fontId="61" fillId="0" borderId="0" applyProtection="0"/>
    <xf numFmtId="0" fontId="61" fillId="0" borderId="0" applyProtection="0"/>
    <xf numFmtId="0" fontId="61" fillId="0" borderId="0" applyProtection="0"/>
    <xf numFmtId="0" fontId="61" fillId="0" borderId="0" applyProtection="0"/>
    <xf numFmtId="0" fontId="64" fillId="0" borderId="0"/>
    <xf numFmtId="0" fontId="82" fillId="0" borderId="0"/>
    <xf numFmtId="0" fontId="10" fillId="0" borderId="0"/>
    <xf numFmtId="0" fontId="4" fillId="0" borderId="0"/>
    <xf numFmtId="0" fontId="10" fillId="0" borderId="0"/>
    <xf numFmtId="0" fontId="4" fillId="0" borderId="0"/>
    <xf numFmtId="0" fontId="10" fillId="0" borderId="0"/>
    <xf numFmtId="0" fontId="4" fillId="0" borderId="0"/>
    <xf numFmtId="0" fontId="10" fillId="0" borderId="0"/>
    <xf numFmtId="0" fontId="4" fillId="0" borderId="0"/>
    <xf numFmtId="0" fontId="10" fillId="0" borderId="0"/>
    <xf numFmtId="0" fontId="4" fillId="0" borderId="0"/>
    <xf numFmtId="0" fontId="10" fillId="0" borderId="0"/>
    <xf numFmtId="0" fontId="4" fillId="0" borderId="0"/>
    <xf numFmtId="0" fontId="10" fillId="0" borderId="0"/>
    <xf numFmtId="0" fontId="4" fillId="0" borderId="0"/>
    <xf numFmtId="0" fontId="10" fillId="0" borderId="0"/>
    <xf numFmtId="0" fontId="4" fillId="0" borderId="0"/>
    <xf numFmtId="0" fontId="10" fillId="0" borderId="0"/>
    <xf numFmtId="0" fontId="10" fillId="0" borderId="0"/>
    <xf numFmtId="0" fontId="10" fillId="0" borderId="0"/>
    <xf numFmtId="0" fontId="10"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9" fillId="0" borderId="0" applyProtection="0"/>
    <xf numFmtId="0" fontId="10" fillId="0" borderId="0"/>
    <xf numFmtId="0" fontId="4" fillId="0" borderId="0"/>
    <xf numFmtId="0" fontId="10" fillId="0" borderId="0"/>
    <xf numFmtId="0" fontId="4" fillId="0" borderId="0"/>
    <xf numFmtId="0" fontId="10" fillId="0" borderId="0"/>
    <xf numFmtId="0" fontId="4" fillId="0" borderId="0"/>
    <xf numFmtId="0" fontId="10" fillId="0" borderId="0"/>
    <xf numFmtId="0" fontId="4" fillId="0" borderId="0"/>
    <xf numFmtId="0" fontId="10" fillId="0" borderId="0"/>
    <xf numFmtId="0" fontId="4" fillId="0" borderId="0"/>
    <xf numFmtId="0" fontId="10" fillId="0" borderId="0"/>
    <xf numFmtId="0" fontId="10" fillId="0" borderId="0"/>
    <xf numFmtId="0" fontId="3" fillId="0" borderId="0"/>
    <xf numFmtId="0" fontId="1" fillId="0" borderId="0"/>
    <xf numFmtId="0" fontId="3" fillId="0" borderId="0"/>
    <xf numFmtId="0" fontId="3" fillId="0" borderId="0"/>
    <xf numFmtId="0" fontId="1" fillId="0" borderId="0"/>
    <xf numFmtId="0" fontId="6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7" fillId="0" borderId="0"/>
    <xf numFmtId="0" fontId="57" fillId="0" borderId="0"/>
    <xf numFmtId="0" fontId="5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63" fillId="0" borderId="0"/>
    <xf numFmtId="0" fontId="10" fillId="0" borderId="0"/>
    <xf numFmtId="0" fontId="10" fillId="0" borderId="0"/>
    <xf numFmtId="0" fontId="10" fillId="0" borderId="0"/>
    <xf numFmtId="0" fontId="10" fillId="0" borderId="0"/>
    <xf numFmtId="0" fontId="10" fillId="0" borderId="0"/>
    <xf numFmtId="0" fontId="8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72" fillId="0" borderId="0" applyNumberFormat="0" applyFill="0" applyBorder="0" applyProtection="0">
      <alignment vertical="top"/>
    </xf>
    <xf numFmtId="0" fontId="10" fillId="0" borderId="0"/>
    <xf numFmtId="0" fontId="10" fillId="0" borderId="0"/>
    <xf numFmtId="0" fontId="10" fillId="0" borderId="0"/>
    <xf numFmtId="0" fontId="10" fillId="0" borderId="0"/>
    <xf numFmtId="0" fontId="10" fillId="0" borderId="0"/>
    <xf numFmtId="0" fontId="56" fillId="0" borderId="0"/>
    <xf numFmtId="0" fontId="2" fillId="0" borderId="0"/>
    <xf numFmtId="0" fontId="10" fillId="0" borderId="0">
      <alignment wrapText="1"/>
    </xf>
    <xf numFmtId="0" fontId="10" fillId="0" borderId="0">
      <alignment wrapText="1"/>
    </xf>
    <xf numFmtId="0" fontId="1" fillId="0" borderId="0"/>
    <xf numFmtId="0" fontId="10" fillId="0" borderId="0">
      <alignment wrapText="1"/>
    </xf>
    <xf numFmtId="0" fontId="10" fillId="0" borderId="0">
      <alignment wrapText="1"/>
    </xf>
    <xf numFmtId="0" fontId="1" fillId="0" borderId="0"/>
    <xf numFmtId="0" fontId="2" fillId="0" borderId="0"/>
    <xf numFmtId="0" fontId="65" fillId="0" borderId="0">
      <alignment wrapText="1"/>
    </xf>
    <xf numFmtId="0" fontId="1" fillId="0" borderId="0"/>
    <xf numFmtId="0" fontId="1" fillId="0" borderId="0"/>
    <xf numFmtId="0" fontId="1" fillId="0" borderId="0"/>
    <xf numFmtId="0" fontId="1" fillId="0" borderId="0"/>
    <xf numFmtId="0" fontId="1"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applyNumberFormat="0" applyFill="0" applyBorder="0" applyAlignment="0" applyProtection="0"/>
    <xf numFmtId="0" fontId="10" fillId="0" borderId="0"/>
    <xf numFmtId="0" fontId="2"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alignment wrapTex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alignment wrapText="1"/>
    </xf>
    <xf numFmtId="9" fontId="4"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alignmen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11">
      <alignment horizont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1" fillId="0" borderId="0"/>
    <xf numFmtId="0" fontId="10" fillId="0" borderId="0"/>
    <xf numFmtId="0" fontId="10" fillId="0" borderId="0"/>
    <xf numFmtId="229" fontId="2" fillId="0" borderId="12">
      <alignment horizontal="right" vertical="center"/>
    </xf>
    <xf numFmtId="243" fontId="33" fillId="0" borderId="12">
      <alignment horizontal="righ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 fillId="0" borderId="13" applyProtection="0"/>
    <xf numFmtId="0" fontId="10" fillId="0" borderId="0"/>
    <xf numFmtId="230" fontId="2" fillId="0" borderId="12">
      <alignment horizontal="center"/>
    </xf>
    <xf numFmtId="244" fontId="33" fillId="0" borderId="12">
      <alignment horizontal="center"/>
    </xf>
    <xf numFmtId="0" fontId="10" fillId="0" borderId="0"/>
    <xf numFmtId="0" fontId="10" fillId="0" borderId="0"/>
    <xf numFmtId="0" fontId="33"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1" fontId="2" fillId="0" borderId="0"/>
    <xf numFmtId="245" fontId="33" fillId="0" borderId="0"/>
    <xf numFmtId="0" fontId="10" fillId="0" borderId="0"/>
    <xf numFmtId="232" fontId="2" fillId="0" borderId="2"/>
    <xf numFmtId="246" fontId="33" fillId="0" borderId="2"/>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applyNumberFormat="0" applyFill="0" applyBorder="0" applyAlignment="0" applyProtection="0"/>
    <xf numFmtId="0" fontId="10" fillId="0" borderId="0"/>
    <xf numFmtId="0" fontId="10" fillId="0" borderId="0"/>
    <xf numFmtId="0" fontId="10" fillId="0" borderId="0"/>
    <xf numFmtId="40" fontId="49" fillId="0" borderId="0" applyFont="0" applyFill="0" applyBorder="0" applyAlignment="0" applyProtection="0"/>
    <xf numFmtId="38"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9" fontId="50" fillId="0" borderId="0" applyFont="0" applyFill="0" applyBorder="0" applyAlignment="0" applyProtection="0"/>
    <xf numFmtId="0" fontId="51" fillId="0" borderId="0"/>
    <xf numFmtId="0" fontId="10" fillId="0" borderId="0"/>
    <xf numFmtId="0" fontId="74" fillId="0" borderId="14"/>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 fillId="0" borderId="0" applyFont="0" applyFill="0" applyBorder="0" applyAlignment="0" applyProtection="0"/>
    <xf numFmtId="0" fontId="65" fillId="0" borderId="0">
      <alignment wrapText="1"/>
    </xf>
    <xf numFmtId="3" fontId="11" fillId="0" borderId="2"/>
    <xf numFmtId="236" fontId="2" fillId="0" borderId="0" applyFont="0" applyFill="0" applyBorder="0" applyAlignment="0" applyProtection="0"/>
    <xf numFmtId="237" fontId="2" fillId="0" borderId="0" applyFont="0" applyFill="0" applyBorder="0" applyAlignment="0" applyProtection="0"/>
    <xf numFmtId="0" fontId="10" fillId="0" borderId="0"/>
    <xf numFmtId="3" fontId="11" fillId="0" borderId="2"/>
    <xf numFmtId="3" fontId="11" fillId="0" borderId="2"/>
    <xf numFmtId="0" fontId="24" fillId="3" borderId="0"/>
    <xf numFmtId="0" fontId="26" fillId="3" borderId="0"/>
    <xf numFmtId="0" fontId="27" fillId="3" borderId="0"/>
    <xf numFmtId="0" fontId="67" fillId="0" borderId="0" applyFill="0" applyBorder="0" applyAlignment="0"/>
    <xf numFmtId="0" fontId="68" fillId="0" borderId="0"/>
    <xf numFmtId="43" fontId="65" fillId="0" borderId="0" applyFont="0" applyFill="0" applyBorder="0" applyAlignment="0" applyProtection="0">
      <alignment wrapText="1"/>
    </xf>
    <xf numFmtId="41" fontId="5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33" fontId="60" fillId="0" borderId="0" applyFill="0" applyBorder="0" applyAlignment="0" applyProtection="0"/>
    <xf numFmtId="247" fontId="4" fillId="0" borderId="0" applyFont="0" applyFill="0" applyBorder="0" applyAlignment="0" applyProtection="0"/>
    <xf numFmtId="43" fontId="10" fillId="0" borderId="0" applyFont="0" applyFill="0" applyBorder="0" applyAlignment="0" applyProtection="0">
      <alignmen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alignment wrapText="1"/>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33" fontId="60" fillId="0" borderId="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56" fillId="0" borderId="0" applyFont="0" applyFill="0" applyBorder="0" applyAlignment="0" applyProtection="0"/>
    <xf numFmtId="238" fontId="10" fillId="0" borderId="0" applyFont="0" applyFill="0" applyBorder="0" applyAlignment="0" applyProtection="0"/>
    <xf numFmtId="239" fontId="2" fillId="0" borderId="0" applyFont="0" applyFill="0" applyBorder="0" applyAlignment="0" applyProtection="0"/>
    <xf numFmtId="0" fontId="76" fillId="0" borderId="0" applyNumberFormat="0" applyFill="0" applyBorder="0" applyAlignment="0" applyProtection="0"/>
    <xf numFmtId="0" fontId="10" fillId="0" borderId="0"/>
    <xf numFmtId="38" fontId="66" fillId="14" borderId="0" applyNumberFormat="0" applyBorder="0" applyAlignment="0" applyProtection="0"/>
    <xf numFmtId="0" fontId="69" fillId="0" borderId="0">
      <alignment horizontal="left"/>
    </xf>
    <xf numFmtId="240" fontId="70" fillId="0" borderId="0">
      <protection locked="0"/>
    </xf>
    <xf numFmtId="240" fontId="70" fillId="0" borderId="0">
      <protection locked="0"/>
    </xf>
    <xf numFmtId="10" fontId="66" fillId="14" borderId="2" applyNumberFormat="0" applyBorder="0" applyAlignment="0" applyProtection="0"/>
    <xf numFmtId="0" fontId="3" fillId="0" borderId="0"/>
    <xf numFmtId="0" fontId="3" fillId="0" borderId="0"/>
    <xf numFmtId="0" fontId="16" fillId="0" borderId="0"/>
    <xf numFmtId="0" fontId="71" fillId="0" borderId="9"/>
    <xf numFmtId="241" fontId="2" fillId="0" borderId="10"/>
    <xf numFmtId="0" fontId="16" fillId="0" borderId="0" applyNumberFormat="0" applyFont="0" applyFill="0" applyAlignment="0"/>
    <xf numFmtId="242" fontId="2"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 fillId="0" borderId="0"/>
    <xf numFmtId="0" fontId="3" fillId="0" borderId="0"/>
    <xf numFmtId="0" fontId="78" fillId="0" borderId="0"/>
    <xf numFmtId="0" fontId="1" fillId="0" borderId="0"/>
    <xf numFmtId="0" fontId="1" fillId="0" borderId="0"/>
    <xf numFmtId="0" fontId="3" fillId="0" borderId="0"/>
    <xf numFmtId="0" fontId="10" fillId="0" borderId="0"/>
    <xf numFmtId="0" fontId="8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83" fillId="0" borderId="0"/>
    <xf numFmtId="0" fontId="10" fillId="0" borderId="0"/>
    <xf numFmtId="0" fontId="10" fillId="0" borderId="0"/>
    <xf numFmtId="0" fontId="10" fillId="0" borderId="0"/>
    <xf numFmtId="0" fontId="10" fillId="0" borderId="0"/>
    <xf numFmtId="0" fontId="72" fillId="0" borderId="0" applyNumberFormat="0" applyFill="0" applyBorder="0" applyProtection="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0" fillId="0" borderId="0"/>
    <xf numFmtId="0" fontId="2" fillId="0" borderId="0"/>
    <xf numFmtId="0" fontId="33" fillId="0" borderId="0" applyNumberFormat="0" applyFill="0" applyBorder="0" applyAlignment="0" applyProtection="0"/>
    <xf numFmtId="0" fontId="2" fillId="0" borderId="0" applyNumberFormat="0" applyFill="0" applyBorder="0" applyAlignment="0" applyProtection="0"/>
    <xf numFmtId="9" fontId="65" fillId="0" borderId="0" applyFont="0" applyFill="0" applyBorder="0" applyAlignment="0" applyProtection="0">
      <alignment wrapText="1"/>
    </xf>
    <xf numFmtId="10" fontId="10" fillId="0" borderId="0" applyFont="0" applyFill="0" applyBorder="0" applyAlignment="0" applyProtection="0"/>
    <xf numFmtId="9" fontId="10" fillId="0" borderId="0" applyFont="0" applyFill="0" applyBorder="0" applyAlignment="0" applyProtection="0">
      <alignment wrapText="1"/>
    </xf>
    <xf numFmtId="9" fontId="10" fillId="0" borderId="0" applyFont="0" applyFill="0" applyBorder="0" applyAlignment="0" applyProtection="0"/>
    <xf numFmtId="9" fontId="3" fillId="0" borderId="0" applyFont="0" applyFill="0" applyBorder="0" applyAlignment="0" applyProtection="0"/>
    <xf numFmtId="0" fontId="2" fillId="0" borderId="0" applyNumberFormat="0" applyFill="0" applyBorder="0" applyAlignment="0" applyProtection="0"/>
    <xf numFmtId="0" fontId="2" fillId="0" borderId="11">
      <alignment horizontal="center"/>
    </xf>
    <xf numFmtId="0" fontId="12" fillId="0" borderId="0" applyNumberFormat="0" applyFill="0" applyBorder="0" applyAlignment="0" applyProtection="0"/>
    <xf numFmtId="0" fontId="71" fillId="0" borderId="0"/>
    <xf numFmtId="243" fontId="33" fillId="0" borderId="12">
      <alignment horizontal="right" vertical="center"/>
    </xf>
    <xf numFmtId="244" fontId="33" fillId="0" borderId="12">
      <alignment horizontal="center"/>
    </xf>
    <xf numFmtId="0" fontId="33" fillId="0" borderId="0" applyNumberFormat="0" applyFill="0" applyBorder="0" applyAlignment="0" applyProtection="0"/>
    <xf numFmtId="245" fontId="33" fillId="0" borderId="0"/>
    <xf numFmtId="246" fontId="33" fillId="0" borderId="2"/>
    <xf numFmtId="0" fontId="73" fillId="0" borderId="0" applyNumberFormat="0" applyFill="0" applyBorder="0" applyAlignment="0" applyProtection="0"/>
    <xf numFmtId="0" fontId="74" fillId="0" borderId="14"/>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 fillId="0" borderId="0"/>
    <xf numFmtId="0" fontId="4"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4" fillId="0" borderId="0"/>
    <xf numFmtId="0" fontId="4"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4"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4"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79" fillId="0" borderId="0"/>
    <xf numFmtId="0" fontId="4" fillId="0" borderId="0"/>
    <xf numFmtId="0" fontId="4" fillId="0" borderId="0"/>
    <xf numFmtId="0" fontId="75" fillId="0" borderId="0"/>
    <xf numFmtId="0" fontId="4" fillId="0" borderId="0"/>
    <xf numFmtId="0" fontId="4" fillId="0" borderId="0"/>
    <xf numFmtId="0" fontId="4" fillId="0" borderId="0"/>
    <xf numFmtId="0" fontId="75" fillId="0" borderId="0"/>
    <xf numFmtId="0" fontId="4" fillId="0" borderId="0"/>
    <xf numFmtId="0" fontId="4" fillId="0" borderId="0"/>
    <xf numFmtId="0" fontId="7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5" fillId="0" borderId="0"/>
    <xf numFmtId="0" fontId="4" fillId="0" borderId="0"/>
    <xf numFmtId="0" fontId="4" fillId="0" borderId="0"/>
    <xf numFmtId="0" fontId="75" fillId="0" borderId="0"/>
    <xf numFmtId="0" fontId="4" fillId="0" borderId="0"/>
    <xf numFmtId="0" fontId="4" fillId="0" borderId="0"/>
    <xf numFmtId="0" fontId="75" fillId="0" borderId="0"/>
    <xf numFmtId="0" fontId="4" fillId="0" borderId="0"/>
    <xf numFmtId="0" fontId="4" fillId="0" borderId="0"/>
    <xf numFmtId="0" fontId="7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0" fontId="10" fillId="0" borderId="0"/>
    <xf numFmtId="0" fontId="1" fillId="0" borderId="0"/>
    <xf numFmtId="43" fontId="3" fillId="0" borderId="0" applyFont="0" applyFill="0" applyBorder="0" applyAlignment="0" applyProtection="0"/>
    <xf numFmtId="0" fontId="10"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0" fontId="10" fillId="0" borderId="0">
      <alignmen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10" fillId="0" borderId="0" applyFont="0" applyFill="0" applyBorder="0" applyAlignment="0" applyProtection="0">
      <alignment wrapText="1"/>
    </xf>
    <xf numFmtId="43" fontId="10" fillId="0" borderId="0" applyFont="0" applyFill="0" applyBorder="0" applyAlignment="0" applyProtection="0">
      <alignment wrapText="1"/>
    </xf>
    <xf numFmtId="0" fontId="10" fillId="0" borderId="0">
      <alignment wrapText="1"/>
    </xf>
    <xf numFmtId="0" fontId="10" fillId="0" borderId="0">
      <alignment wrapText="1"/>
    </xf>
    <xf numFmtId="9" fontId="10" fillId="0" borderId="0" applyFont="0" applyFill="0" applyBorder="0" applyAlignment="0" applyProtection="0">
      <alignment wrapText="1"/>
    </xf>
    <xf numFmtId="0" fontId="10" fillId="0" borderId="0">
      <alignment wrapText="1"/>
    </xf>
    <xf numFmtId="43" fontId="10" fillId="0" borderId="0" applyFont="0" applyFill="0" applyBorder="0" applyAlignment="0" applyProtection="0">
      <alignment wrapText="1"/>
    </xf>
    <xf numFmtId="9" fontId="10" fillId="0" borderId="0" applyFont="0" applyFill="0" applyBorder="0" applyAlignment="0" applyProtection="0">
      <alignmen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10" fillId="0" borderId="0" applyFont="0" applyFill="0" applyBorder="0" applyAlignment="0" applyProtection="0">
      <alignment wrapText="1"/>
    </xf>
    <xf numFmtId="0" fontId="10" fillId="0" borderId="0">
      <alignment wrapText="1"/>
    </xf>
    <xf numFmtId="0" fontId="10" fillId="0" borderId="0">
      <alignment wrapText="1"/>
    </xf>
    <xf numFmtId="43" fontId="10" fillId="0" borderId="0" applyFont="0" applyFill="0" applyBorder="0" applyAlignment="0" applyProtection="0">
      <alignment wrapText="1"/>
    </xf>
    <xf numFmtId="9" fontId="10" fillId="0" borderId="0" applyFont="0" applyFill="0" applyBorder="0" applyAlignment="0" applyProtection="0">
      <alignment wrapText="1"/>
    </xf>
    <xf numFmtId="43" fontId="4" fillId="0" borderId="0" applyFont="0" applyFill="0" applyBorder="0" applyAlignment="0" applyProtection="0"/>
    <xf numFmtId="9" fontId="10" fillId="0" borderId="0" applyFont="0" applyFill="0" applyBorder="0" applyAlignment="0" applyProtection="0">
      <alignmen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 fillId="0" borderId="0">
      <alignmen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10" fillId="0" borderId="0" applyFont="0" applyFill="0" applyBorder="0" applyAlignment="0" applyProtection="0">
      <alignment wrapText="1"/>
    </xf>
    <xf numFmtId="43" fontId="4" fillId="0" borderId="0" applyFont="0" applyFill="0" applyBorder="0" applyAlignment="0" applyProtection="0"/>
    <xf numFmtId="43" fontId="10" fillId="0" borderId="0" applyFont="0" applyFill="0" applyBorder="0" applyAlignment="0" applyProtection="0">
      <alignment wrapText="1"/>
    </xf>
    <xf numFmtId="0" fontId="10" fillId="0" borderId="0">
      <alignment wrapText="1"/>
    </xf>
    <xf numFmtId="0" fontId="10" fillId="0" borderId="0">
      <alignment wrapText="1"/>
    </xf>
    <xf numFmtId="9" fontId="10" fillId="0" borderId="0" applyFont="0" applyFill="0" applyBorder="0" applyAlignment="0" applyProtection="0">
      <alignment wrapText="1"/>
    </xf>
    <xf numFmtId="0" fontId="10" fillId="0" borderId="0">
      <alignment wrapText="1"/>
    </xf>
    <xf numFmtId="43" fontId="10" fillId="0" borderId="0" applyFont="0" applyFill="0" applyBorder="0" applyAlignment="0" applyProtection="0">
      <alignmen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10" fillId="0" borderId="0" applyFont="0" applyFill="0" applyBorder="0" applyAlignment="0" applyProtection="0">
      <alignmen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10" fillId="0" borderId="0" applyFont="0" applyFill="0" applyBorder="0" applyAlignment="0" applyProtection="0">
      <alignment wrapText="1"/>
    </xf>
    <xf numFmtId="0" fontId="10" fillId="0" borderId="0">
      <alignment wrapText="1"/>
    </xf>
    <xf numFmtId="0" fontId="10" fillId="0" borderId="0">
      <alignment wrapText="1"/>
    </xf>
    <xf numFmtId="43" fontId="10" fillId="0" borderId="0" applyFont="0" applyFill="0" applyBorder="0" applyAlignment="0" applyProtection="0">
      <alignment wrapText="1"/>
    </xf>
    <xf numFmtId="9" fontId="10" fillId="0" borderId="0" applyFont="0" applyFill="0" applyBorder="0" applyAlignment="0" applyProtection="0">
      <alignment wrapText="1"/>
    </xf>
    <xf numFmtId="43" fontId="4" fillId="0" borderId="0" applyFont="0" applyFill="0" applyBorder="0" applyAlignment="0" applyProtection="0"/>
    <xf numFmtId="43" fontId="4" fillId="0" borderId="0" applyFont="0" applyFill="0" applyBorder="0" applyAlignment="0" applyProtection="0"/>
    <xf numFmtId="9" fontId="10" fillId="0" borderId="0" applyFont="0" applyFill="0" applyBorder="0" applyAlignment="0" applyProtection="0">
      <alignment wrapText="1"/>
    </xf>
    <xf numFmtId="43" fontId="4" fillId="0" borderId="0" applyFont="0" applyFill="0" applyBorder="0" applyAlignment="0" applyProtection="0"/>
    <xf numFmtId="43" fontId="4" fillId="0" borderId="0" applyFont="0" applyFill="0" applyBorder="0" applyAlignment="0" applyProtection="0"/>
  </cellStyleXfs>
  <cellXfs count="252">
    <xf numFmtId="0" fontId="0" fillId="0" borderId="0" xfId="0"/>
    <xf numFmtId="0" fontId="4" fillId="0" borderId="0" xfId="0" applyFont="1"/>
    <xf numFmtId="0" fontId="6" fillId="0" borderId="0" xfId="0" applyFont="1"/>
    <xf numFmtId="0" fontId="5" fillId="0" borderId="0" xfId="0" applyFont="1" applyAlignment="1">
      <alignment horizontal="center" vertical="center"/>
    </xf>
    <xf numFmtId="0" fontId="5" fillId="0" borderId="0" xfId="0" applyFont="1" applyAlignment="1">
      <alignment horizontal="center"/>
    </xf>
    <xf numFmtId="164" fontId="5" fillId="0" borderId="0" xfId="3791" applyNumberFormat="1" applyFont="1" applyAlignment="1">
      <alignment horizontal="center"/>
    </xf>
    <xf numFmtId="164" fontId="5" fillId="0" borderId="0" xfId="0" applyNumberFormat="1" applyFont="1"/>
    <xf numFmtId="0" fontId="86" fillId="0" borderId="0" xfId="0" applyFont="1"/>
    <xf numFmtId="0" fontId="5" fillId="0" borderId="2" xfId="0" applyFont="1" applyBorder="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justify" vertical="center" wrapText="1"/>
    </xf>
    <xf numFmtId="0" fontId="5" fillId="0" borderId="21" xfId="0" applyFont="1" applyBorder="1" applyAlignment="1">
      <alignment horizontal="center" vertical="center" wrapText="1"/>
    </xf>
    <xf numFmtId="0" fontId="5" fillId="0" borderId="21" xfId="0" applyFont="1" applyBorder="1" applyAlignment="1">
      <alignment horizontal="justify" vertical="center" wrapText="1"/>
    </xf>
    <xf numFmtId="0" fontId="4" fillId="0" borderId="21" xfId="0" applyFont="1" applyBorder="1" applyAlignment="1">
      <alignment horizontal="center" vertical="center" wrapText="1"/>
    </xf>
    <xf numFmtId="0" fontId="4" fillId="0" borderId="21" xfId="0" applyFont="1" applyBorder="1" applyAlignment="1">
      <alignment horizontal="justify" vertical="center" wrapText="1"/>
    </xf>
    <xf numFmtId="0" fontId="5"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1" xfId="0" applyFont="1" applyBorder="1" applyAlignment="1">
      <alignment horizontal="justify" vertical="center" wrapText="1"/>
    </xf>
    <xf numFmtId="164" fontId="4" fillId="0" borderId="21" xfId="0" applyNumberFormat="1" applyFont="1" applyBorder="1" applyAlignment="1">
      <alignment vertical="center" wrapText="1"/>
    </xf>
    <xf numFmtId="164" fontId="6" fillId="0" borderId="21" xfId="0" applyNumberFormat="1" applyFont="1" applyBorder="1" applyAlignment="1">
      <alignment vertical="center" wrapText="1"/>
    </xf>
    <xf numFmtId="164" fontId="5" fillId="0" borderId="22" xfId="2190" applyNumberFormat="1" applyFont="1" applyBorder="1" applyAlignment="1">
      <alignment horizontal="justify" vertical="center" wrapText="1"/>
    </xf>
    <xf numFmtId="248" fontId="5" fillId="0" borderId="10" xfId="3791" applyNumberFormat="1" applyFont="1" applyBorder="1" applyAlignment="1">
      <alignment horizontal="right" vertical="center" wrapText="1"/>
    </xf>
    <xf numFmtId="248" fontId="5" fillId="0" borderId="21" xfId="3791" applyNumberFormat="1" applyFont="1" applyBorder="1" applyAlignment="1">
      <alignment horizontal="right" vertical="center" wrapText="1"/>
    </xf>
    <xf numFmtId="248" fontId="6" fillId="0" borderId="21" xfId="3791" applyNumberFormat="1" applyFont="1" applyBorder="1" applyAlignment="1">
      <alignment horizontal="right" vertical="center" wrapText="1"/>
    </xf>
    <xf numFmtId="248" fontId="86" fillId="0" borderId="21" xfId="3791" applyNumberFormat="1" applyFont="1" applyBorder="1" applyAlignment="1">
      <alignment horizontal="right" vertical="center" wrapText="1"/>
    </xf>
    <xf numFmtId="248" fontId="5" fillId="0" borderId="22" xfId="3791" applyNumberFormat="1" applyFont="1" applyBorder="1" applyAlignment="1">
      <alignment horizontal="right" vertical="center" wrapText="1"/>
    </xf>
    <xf numFmtId="0" fontId="4" fillId="0" borderId="0" xfId="0" applyFont="1" applyAlignment="1">
      <alignment horizontal="center"/>
    </xf>
    <xf numFmtId="164" fontId="4" fillId="0" borderId="21" xfId="2190" applyNumberFormat="1" applyFont="1" applyFill="1" applyBorder="1" applyAlignment="1">
      <alignment vertical="center" wrapText="1"/>
    </xf>
    <xf numFmtId="164" fontId="5" fillId="0" borderId="21" xfId="2190" applyNumberFormat="1" applyFont="1" applyFill="1" applyBorder="1" applyAlignment="1">
      <alignment vertical="center" wrapText="1"/>
    </xf>
    <xf numFmtId="164" fontId="5" fillId="0" borderId="21" xfId="2190" applyNumberFormat="1" applyFont="1" applyFill="1" applyBorder="1" applyAlignment="1">
      <alignment horizontal="right" vertical="center" wrapText="1"/>
    </xf>
    <xf numFmtId="0" fontId="89" fillId="0" borderId="10" xfId="0" applyFont="1" applyBorder="1" applyAlignment="1">
      <alignment horizontal="center" vertical="center" wrapText="1"/>
    </xf>
    <xf numFmtId="0" fontId="89" fillId="0" borderId="10" xfId="0" applyFont="1" applyBorder="1" applyAlignment="1">
      <alignment vertical="center" wrapText="1"/>
    </xf>
    <xf numFmtId="0" fontId="52" fillId="0" borderId="21" xfId="0" applyFont="1" applyBorder="1" applyAlignment="1">
      <alignment vertical="center" wrapText="1"/>
    </xf>
    <xf numFmtId="0" fontId="52" fillId="0" borderId="22" xfId="0" applyFont="1" applyBorder="1" applyAlignment="1">
      <alignment horizontal="center" vertical="center" wrapText="1"/>
    </xf>
    <xf numFmtId="0" fontId="52" fillId="0" borderId="22" xfId="0" applyFont="1" applyBorder="1" applyAlignment="1">
      <alignment vertical="center" wrapText="1"/>
    </xf>
    <xf numFmtId="164" fontId="89" fillId="0" borderId="10" xfId="2190" applyNumberFormat="1" applyFont="1" applyBorder="1" applyAlignment="1">
      <alignment horizontal="right" vertical="center" wrapText="1"/>
    </xf>
    <xf numFmtId="164" fontId="52" fillId="0" borderId="21" xfId="3791" applyNumberFormat="1" applyFont="1" applyBorder="1" applyAlignment="1">
      <alignment horizontal="right" vertical="center" wrapText="1"/>
    </xf>
    <xf numFmtId="164" fontId="52" fillId="0" borderId="21" xfId="2190" applyNumberFormat="1" applyFont="1" applyBorder="1" applyAlignment="1">
      <alignment horizontal="right" vertical="center" wrapText="1"/>
    </xf>
    <xf numFmtId="164" fontId="52" fillId="0" borderId="21" xfId="2190" applyNumberFormat="1" applyFont="1" applyFill="1" applyBorder="1" applyAlignment="1">
      <alignment horizontal="right" vertical="center" wrapText="1"/>
    </xf>
    <xf numFmtId="164" fontId="52" fillId="0" borderId="22" xfId="3791" applyNumberFormat="1" applyFont="1" applyBorder="1" applyAlignment="1">
      <alignment horizontal="right" vertical="center" wrapText="1"/>
    </xf>
    <xf numFmtId="164" fontId="52" fillId="0" borderId="22" xfId="2190" applyNumberFormat="1" applyFont="1" applyBorder="1" applyAlignment="1">
      <alignment horizontal="right" vertical="center" wrapText="1"/>
    </xf>
    <xf numFmtId="164" fontId="52" fillId="0" borderId="22" xfId="2190" applyNumberFormat="1" applyFont="1" applyFill="1" applyBorder="1" applyAlignment="1">
      <alignment horizontal="right" vertical="center" wrapText="1"/>
    </xf>
    <xf numFmtId="248" fontId="4" fillId="0" borderId="21" xfId="3791" applyNumberFormat="1" applyFont="1" applyBorder="1" applyAlignment="1">
      <alignment horizontal="right" vertical="center" wrapText="1"/>
    </xf>
    <xf numFmtId="0" fontId="56" fillId="0" borderId="0" xfId="0" applyFont="1"/>
    <xf numFmtId="0" fontId="87" fillId="0" borderId="0" xfId="0" applyFont="1"/>
    <xf numFmtId="0" fontId="6" fillId="0" borderId="0" xfId="1" applyFont="1" applyAlignment="1">
      <alignment horizontal="center" vertical="center"/>
    </xf>
    <xf numFmtId="0" fontId="6" fillId="0" borderId="0" xfId="1" applyFont="1" applyAlignment="1">
      <alignment horizontal="left" vertical="center" wrapText="1"/>
    </xf>
    <xf numFmtId="0" fontId="4" fillId="0" borderId="0" xfId="1" applyFont="1" applyAlignment="1">
      <alignment vertical="center"/>
    </xf>
    <xf numFmtId="0" fontId="90" fillId="0" borderId="2" xfId="1" quotePrefix="1" applyFont="1" applyBorder="1" applyAlignment="1">
      <alignment horizontal="center" vertical="center"/>
    </xf>
    <xf numFmtId="0" fontId="90" fillId="0" borderId="10" xfId="1" applyFont="1" applyBorder="1" applyAlignment="1">
      <alignment horizontal="center" vertical="center" wrapText="1"/>
    </xf>
    <xf numFmtId="0" fontId="90" fillId="0" borderId="10" xfId="1" applyFont="1" applyBorder="1" applyAlignment="1">
      <alignment horizontal="justify" vertical="center" wrapText="1"/>
    </xf>
    <xf numFmtId="0" fontId="90" fillId="0" borderId="21" xfId="1" applyFont="1" applyBorder="1" applyAlignment="1">
      <alignment horizontal="center" vertical="center" wrapText="1"/>
    </xf>
    <xf numFmtId="0" fontId="90" fillId="0" borderId="21" xfId="1" applyFont="1" applyBorder="1" applyAlignment="1">
      <alignment horizontal="justify" vertical="center" wrapText="1"/>
    </xf>
    <xf numFmtId="0" fontId="8" fillId="0" borderId="21" xfId="1" applyFont="1" applyBorder="1" applyAlignment="1">
      <alignment horizontal="center" vertical="center" wrapText="1"/>
    </xf>
    <xf numFmtId="0" fontId="8" fillId="0" borderId="21" xfId="1" applyFont="1" applyBorder="1" applyAlignment="1">
      <alignment horizontal="justify" vertical="center" wrapText="1"/>
    </xf>
    <xf numFmtId="0" fontId="90" fillId="0" borderId="22" xfId="1" applyFont="1" applyBorder="1" applyAlignment="1">
      <alignment horizontal="center" vertical="center" wrapText="1"/>
    </xf>
    <xf numFmtId="0" fontId="90" fillId="0" borderId="22" xfId="1" applyFont="1" applyBorder="1" applyAlignment="1">
      <alignment horizontal="justify" vertical="center" wrapText="1"/>
    </xf>
    <xf numFmtId="0" fontId="5" fillId="0" borderId="0" xfId="2893" applyFont="1" applyAlignment="1">
      <alignment horizontal="centerContinuous"/>
    </xf>
    <xf numFmtId="0" fontId="6" fillId="0" borderId="0" xfId="2893" applyFont="1" applyAlignment="1">
      <alignment horizontal="left"/>
    </xf>
    <xf numFmtId="0" fontId="6" fillId="0" borderId="0" xfId="2893" applyFont="1" applyAlignment="1">
      <alignment horizontal="left" wrapText="1"/>
    </xf>
    <xf numFmtId="0" fontId="6" fillId="0" borderId="0" xfId="2893" applyFont="1"/>
    <xf numFmtId="0" fontId="6" fillId="0" borderId="0" xfId="2893" applyFont="1" applyAlignment="1">
      <alignment horizontal="right"/>
    </xf>
    <xf numFmtId="0" fontId="5" fillId="0" borderId="2" xfId="2893" applyFont="1" applyBorder="1" applyAlignment="1">
      <alignment horizontal="center" vertical="center" wrapText="1"/>
    </xf>
    <xf numFmtId="164" fontId="5" fillId="0" borderId="10" xfId="2190" applyNumberFormat="1" applyFont="1" applyFill="1" applyBorder="1" applyAlignment="1">
      <alignment horizontal="right" vertical="center" wrapText="1"/>
    </xf>
    <xf numFmtId="248" fontId="5" fillId="0" borderId="10" xfId="2190" applyNumberFormat="1" applyFont="1" applyFill="1" applyBorder="1" applyAlignment="1">
      <alignment horizontal="right" vertical="center" wrapText="1"/>
    </xf>
    <xf numFmtId="248" fontId="5" fillId="0" borderId="21" xfId="2190" applyNumberFormat="1" applyFont="1" applyFill="1" applyBorder="1" applyAlignment="1">
      <alignment horizontal="right" vertical="center" wrapText="1"/>
    </xf>
    <xf numFmtId="164" fontId="4" fillId="0" borderId="21" xfId="2190" applyNumberFormat="1" applyFont="1" applyFill="1" applyBorder="1" applyAlignment="1">
      <alignment horizontal="right" vertical="center" wrapText="1"/>
    </xf>
    <xf numFmtId="248" fontId="4" fillId="0" borderId="21" xfId="2190" applyNumberFormat="1" applyFont="1" applyFill="1" applyBorder="1" applyAlignment="1">
      <alignment horizontal="right" vertical="center" wrapText="1"/>
    </xf>
    <xf numFmtId="0" fontId="5" fillId="0" borderId="22" xfId="0" applyFont="1" applyBorder="1" applyAlignment="1">
      <alignment horizontal="justify" vertical="center" wrapText="1"/>
    </xf>
    <xf numFmtId="164" fontId="5" fillId="0" borderId="22" xfId="2190" applyNumberFormat="1" applyFont="1" applyFill="1" applyBorder="1" applyAlignment="1">
      <alignment horizontal="right" vertical="center" wrapText="1"/>
    </xf>
    <xf numFmtId="248" fontId="5" fillId="0" borderId="22" xfId="2190" applyNumberFormat="1" applyFont="1" applyFill="1" applyBorder="1" applyAlignment="1">
      <alignment horizontal="right" vertical="center" wrapText="1"/>
    </xf>
    <xf numFmtId="0" fontId="4" fillId="0" borderId="0" xfId="0" applyFont="1" applyAlignment="1">
      <alignment wrapText="1"/>
    </xf>
    <xf numFmtId="0" fontId="88" fillId="0" borderId="0" xfId="0" applyFont="1"/>
    <xf numFmtId="0" fontId="52" fillId="0" borderId="0" xfId="0" applyFont="1"/>
    <xf numFmtId="0" fontId="6" fillId="0" borderId="0" xfId="0" applyFont="1" applyAlignment="1">
      <alignment horizontal="left"/>
    </xf>
    <xf numFmtId="0" fontId="5" fillId="0" borderId="10" xfId="0" applyFont="1" applyBorder="1" applyAlignment="1">
      <alignment vertical="center" wrapText="1"/>
    </xf>
    <xf numFmtId="248" fontId="5" fillId="0" borderId="21" xfId="2190" applyNumberFormat="1" applyFont="1" applyFill="1" applyBorder="1" applyAlignment="1">
      <alignment vertical="center" wrapText="1"/>
    </xf>
    <xf numFmtId="248" fontId="4" fillId="0" borderId="21" xfId="2190" applyNumberFormat="1" applyFont="1" applyFill="1" applyBorder="1" applyAlignment="1">
      <alignment vertical="center" wrapText="1"/>
    </xf>
    <xf numFmtId="3" fontId="5" fillId="0" borderId="0" xfId="0" applyNumberFormat="1" applyFont="1"/>
    <xf numFmtId="0" fontId="4" fillId="0" borderId="22" xfId="0" applyFont="1" applyBorder="1" applyAlignment="1">
      <alignment horizontal="center" vertical="center" wrapText="1"/>
    </xf>
    <xf numFmtId="0" fontId="4" fillId="0" borderId="22" xfId="0" applyFont="1" applyBorder="1" applyAlignment="1">
      <alignment horizontal="justify" vertical="center" wrapText="1"/>
    </xf>
    <xf numFmtId="164" fontId="4" fillId="0" borderId="22" xfId="2190" applyNumberFormat="1" applyFont="1" applyFill="1" applyBorder="1" applyAlignment="1">
      <alignment vertical="center" wrapText="1"/>
    </xf>
    <xf numFmtId="248" fontId="4" fillId="0" borderId="22" xfId="2190" applyNumberFormat="1" applyFont="1" applyFill="1" applyBorder="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88" fillId="0" borderId="0" xfId="0" applyFont="1" applyAlignment="1">
      <alignment vertical="center"/>
    </xf>
    <xf numFmtId="0" fontId="89"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4" fillId="0" borderId="0" xfId="0" applyFont="1" applyAlignment="1">
      <alignment vertical="center"/>
    </xf>
    <xf numFmtId="164" fontId="5" fillId="0" borderId="2" xfId="2190" applyNumberFormat="1" applyFont="1" applyFill="1" applyBorder="1" applyAlignment="1">
      <alignment horizontal="center" vertical="center" wrapText="1"/>
    </xf>
    <xf numFmtId="0" fontId="5" fillId="0" borderId="2" xfId="2190" applyNumberFormat="1" applyFont="1" applyFill="1" applyBorder="1" applyAlignment="1">
      <alignment horizontal="center" vertical="center" wrapText="1"/>
    </xf>
    <xf numFmtId="164" fontId="5" fillId="0" borderId="10" xfId="2190" applyNumberFormat="1" applyFont="1" applyFill="1" applyBorder="1" applyAlignment="1">
      <alignment horizontal="center" vertical="center" wrapText="1"/>
    </xf>
    <xf numFmtId="164" fontId="5" fillId="0" borderId="10" xfId="2190" applyNumberFormat="1" applyFont="1" applyFill="1" applyBorder="1" applyAlignment="1">
      <alignment horizontal="justify" vertical="center" wrapText="1"/>
    </xf>
    <xf numFmtId="164" fontId="5" fillId="0" borderId="21" xfId="2190" applyNumberFormat="1" applyFont="1" applyFill="1" applyBorder="1" applyAlignment="1">
      <alignment horizontal="center" vertical="center" wrapText="1"/>
    </xf>
    <xf numFmtId="164" fontId="5" fillId="0" borderId="21" xfId="2190" applyNumberFormat="1" applyFont="1" applyFill="1" applyBorder="1" applyAlignment="1">
      <alignment horizontal="justify" vertical="center" wrapText="1"/>
    </xf>
    <xf numFmtId="49" fontId="4" fillId="0" borderId="21" xfId="2190" applyNumberFormat="1" applyFont="1" applyFill="1" applyBorder="1" applyAlignment="1">
      <alignment horizontal="center" vertical="center" wrapText="1"/>
    </xf>
    <xf numFmtId="164" fontId="4" fillId="0" borderId="21" xfId="2190" applyNumberFormat="1" applyFont="1" applyFill="1" applyBorder="1" applyAlignment="1">
      <alignment horizontal="justify" vertical="center" wrapText="1"/>
    </xf>
    <xf numFmtId="0" fontId="4" fillId="0" borderId="0" xfId="0" applyFont="1" applyAlignment="1">
      <alignment horizontal="center" vertical="center"/>
    </xf>
    <xf numFmtId="0" fontId="5" fillId="0" borderId="0" xfId="2893" applyFont="1" applyAlignment="1">
      <alignment horizontal="right" vertical="center"/>
    </xf>
    <xf numFmtId="0" fontId="4" fillId="0" borderId="0" xfId="3260" applyFont="1"/>
    <xf numFmtId="164" fontId="5" fillId="0" borderId="10" xfId="2190" applyNumberFormat="1" applyFont="1" applyFill="1" applyBorder="1" applyAlignment="1">
      <alignment vertical="center" wrapText="1"/>
    </xf>
    <xf numFmtId="0" fontId="5" fillId="0" borderId="0" xfId="3260" applyFont="1"/>
    <xf numFmtId="164" fontId="5" fillId="0" borderId="0" xfId="3260" applyNumberFormat="1" applyFont="1"/>
    <xf numFmtId="164" fontId="6" fillId="0" borderId="21" xfId="2190" applyNumberFormat="1" applyFont="1" applyFill="1" applyBorder="1" applyAlignment="1">
      <alignment vertical="center" wrapText="1"/>
    </xf>
    <xf numFmtId="0" fontId="86" fillId="0" borderId="0" xfId="3260" applyFont="1"/>
    <xf numFmtId="164" fontId="5" fillId="0" borderId="22" xfId="2190" applyNumberFormat="1" applyFont="1" applyFill="1" applyBorder="1" applyAlignment="1">
      <alignment vertical="center" wrapText="1"/>
    </xf>
    <xf numFmtId="164" fontId="4" fillId="0" borderId="22" xfId="2190" applyNumberFormat="1" applyFont="1" applyFill="1" applyBorder="1" applyAlignment="1">
      <alignment horizontal="justify" vertical="center" wrapText="1"/>
    </xf>
    <xf numFmtId="164" fontId="52" fillId="0" borderId="21" xfId="2190" applyNumberFormat="1" applyFont="1" applyFill="1" applyBorder="1" applyAlignment="1">
      <alignment horizontal="justify" vertical="center" wrapText="1"/>
    </xf>
    <xf numFmtId="164" fontId="52" fillId="0" borderId="22" xfId="2190" applyNumberFormat="1" applyFont="1" applyFill="1" applyBorder="1" applyAlignment="1">
      <alignment horizontal="justify" vertical="center" wrapText="1"/>
    </xf>
    <xf numFmtId="0" fontId="90" fillId="0" borderId="2" xfId="1" applyFont="1" applyBorder="1" applyAlignment="1">
      <alignment horizontal="center" vertical="center"/>
    </xf>
    <xf numFmtId="0" fontId="90" fillId="0" borderId="2" xfId="1" applyFont="1" applyBorder="1" applyAlignment="1">
      <alignment horizontal="center" vertical="center" wrapText="1"/>
    </xf>
    <xf numFmtId="0" fontId="5" fillId="0" borderId="0" xfId="0" applyFont="1"/>
    <xf numFmtId="0" fontId="5" fillId="0" borderId="2" xfId="2893" applyFont="1" applyBorder="1" applyAlignment="1">
      <alignment horizontal="center" vertical="center"/>
    </xf>
    <xf numFmtId="164" fontId="4" fillId="0" borderId="21" xfId="3791" applyNumberFormat="1" applyFont="1" applyFill="1" applyBorder="1" applyAlignment="1">
      <alignment horizontal="right" vertical="center" wrapText="1"/>
    </xf>
    <xf numFmtId="0" fontId="5" fillId="0" borderId="2"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12" xfId="0" applyFont="1" applyBorder="1" applyAlignment="1">
      <alignment horizontal="center" vertical="center" wrapText="1"/>
    </xf>
    <xf numFmtId="0" fontId="8" fillId="0" borderId="0" xfId="0" applyFont="1"/>
    <xf numFmtId="164" fontId="5" fillId="0" borderId="10" xfId="3791" applyNumberFormat="1" applyFont="1" applyFill="1" applyBorder="1" applyAlignment="1">
      <alignment horizontal="right" vertical="center" wrapText="1"/>
    </xf>
    <xf numFmtId="0" fontId="52" fillId="0" borderId="21" xfId="0" applyFont="1" applyBorder="1" applyAlignment="1">
      <alignment horizontal="center" vertical="center" wrapText="1"/>
    </xf>
    <xf numFmtId="0" fontId="90" fillId="0" borderId="0" xfId="0" applyFont="1"/>
    <xf numFmtId="164" fontId="90" fillId="0" borderId="0" xfId="0" applyNumberFormat="1" applyFont="1"/>
    <xf numFmtId="164" fontId="8" fillId="0" borderId="0" xfId="0" applyNumberFormat="1" applyFont="1"/>
    <xf numFmtId="164" fontId="90" fillId="0" borderId="0" xfId="3791" applyNumberFormat="1" applyFont="1"/>
    <xf numFmtId="0" fontId="90" fillId="0" borderId="2" xfId="0" applyFont="1" applyBorder="1" applyAlignment="1">
      <alignment horizontal="center" vertical="center" wrapText="1"/>
    </xf>
    <xf numFmtId="0" fontId="91" fillId="0" borderId="2" xfId="0" applyFont="1" applyBorder="1" applyAlignment="1">
      <alignment horizontal="center" vertical="center" wrapText="1"/>
    </xf>
    <xf numFmtId="0" fontId="91" fillId="0" borderId="0" xfId="0" applyFont="1"/>
    <xf numFmtId="0" fontId="90" fillId="0" borderId="10" xfId="0" applyFont="1" applyBorder="1" applyAlignment="1">
      <alignment vertical="center" wrapText="1"/>
    </xf>
    <xf numFmtId="164" fontId="90" fillId="0" borderId="10" xfId="3791" applyNumberFormat="1" applyFont="1" applyFill="1" applyBorder="1" applyAlignment="1">
      <alignment horizontal="right" vertical="center" wrapText="1"/>
    </xf>
    <xf numFmtId="0" fontId="8" fillId="0" borderId="21" xfId="0" applyFont="1" applyBorder="1" applyAlignment="1">
      <alignment horizontal="center" vertical="center" wrapText="1"/>
    </xf>
    <xf numFmtId="164" fontId="8" fillId="0" borderId="21" xfId="3791" applyNumberFormat="1" applyFont="1" applyFill="1" applyBorder="1" applyAlignment="1">
      <alignment horizontal="right" vertical="center" wrapText="1"/>
    </xf>
    <xf numFmtId="0" fontId="8" fillId="0" borderId="22" xfId="0" applyFont="1" applyBorder="1" applyAlignment="1">
      <alignment horizontal="center" vertical="center" wrapText="1"/>
    </xf>
    <xf numFmtId="164" fontId="8" fillId="0" borderId="22" xfId="3791" applyNumberFormat="1" applyFont="1" applyFill="1" applyBorder="1" applyAlignment="1">
      <alignment horizontal="right" vertical="center" wrapText="1"/>
    </xf>
    <xf numFmtId="0" fontId="4" fillId="0" borderId="2" xfId="0" applyFont="1" applyBorder="1" applyAlignment="1">
      <alignment horizontal="center" vertical="center" wrapText="1"/>
    </xf>
    <xf numFmtId="164" fontId="4" fillId="0" borderId="22" xfId="3791" applyNumberFormat="1" applyFont="1" applyFill="1" applyBorder="1" applyAlignment="1">
      <alignment horizontal="right" vertical="center" wrapText="1"/>
    </xf>
    <xf numFmtId="164" fontId="4" fillId="0" borderId="21" xfId="2190" applyNumberFormat="1" applyFont="1" applyFill="1" applyBorder="1" applyAlignment="1">
      <alignment horizontal="left" vertical="center" wrapText="1"/>
    </xf>
    <xf numFmtId="0" fontId="6" fillId="0" borderId="23" xfId="0" applyFont="1" applyBorder="1" applyAlignment="1">
      <alignment horizontal="center" vertical="center" wrapText="1"/>
    </xf>
    <xf numFmtId="164" fontId="6" fillId="0" borderId="23" xfId="0" applyNumberFormat="1" applyFont="1" applyBorder="1" applyAlignment="1">
      <alignment vertical="center" wrapText="1"/>
    </xf>
    <xf numFmtId="248" fontId="6" fillId="0" borderId="23" xfId="3791" applyNumberFormat="1" applyFont="1" applyBorder="1" applyAlignment="1">
      <alignment horizontal="right" vertical="center" wrapText="1"/>
    </xf>
    <xf numFmtId="164" fontId="87" fillId="0" borderId="0" xfId="0" applyNumberFormat="1" applyFont="1"/>
    <xf numFmtId="164" fontId="4" fillId="0" borderId="0" xfId="0" applyNumberFormat="1" applyFont="1"/>
    <xf numFmtId="3" fontId="4" fillId="0" borderId="21" xfId="6924" applyNumberFormat="1" applyFont="1" applyFill="1" applyBorder="1" applyAlignment="1">
      <alignment horizontal="right" vertical="center" wrapText="1"/>
    </xf>
    <xf numFmtId="3" fontId="4" fillId="0" borderId="22" xfId="6924" applyNumberFormat="1" applyFont="1" applyFill="1" applyBorder="1" applyAlignment="1">
      <alignment horizontal="right" vertical="center" wrapText="1"/>
    </xf>
    <xf numFmtId="3" fontId="5" fillId="0" borderId="22" xfId="0" applyNumberFormat="1" applyFont="1" applyBorder="1" applyAlignment="1">
      <alignment horizontal="right" vertical="center" wrapText="1"/>
    </xf>
    <xf numFmtId="164" fontId="5" fillId="0" borderId="22" xfId="3791" applyNumberFormat="1" applyFont="1" applyFill="1" applyBorder="1" applyAlignment="1">
      <alignment horizontal="right" vertical="center" wrapText="1"/>
    </xf>
    <xf numFmtId="3" fontId="6" fillId="0" borderId="21" xfId="0" applyNumberFormat="1" applyFont="1" applyBorder="1" applyAlignment="1">
      <alignment horizontal="right" vertical="center" wrapText="1"/>
    </xf>
    <xf numFmtId="164" fontId="6" fillId="0" borderId="21" xfId="3791" applyNumberFormat="1" applyFont="1" applyFill="1" applyBorder="1" applyAlignment="1">
      <alignment horizontal="right" vertical="center" wrapText="1"/>
    </xf>
    <xf numFmtId="9" fontId="6" fillId="0" borderId="21" xfId="0" applyNumberFormat="1" applyFont="1" applyBorder="1" applyAlignment="1">
      <alignment horizontal="right" vertical="center" wrapText="1"/>
    </xf>
    <xf numFmtId="3" fontId="4" fillId="0" borderId="21" xfId="0" applyNumberFormat="1" applyFont="1" applyBorder="1" applyAlignment="1">
      <alignment horizontal="right" vertical="center" wrapText="1"/>
    </xf>
    <xf numFmtId="3" fontId="5" fillId="0" borderId="21" xfId="0" applyNumberFormat="1" applyFont="1" applyBorder="1" applyAlignment="1">
      <alignment horizontal="right" vertical="center" wrapText="1"/>
    </xf>
    <xf numFmtId="164" fontId="5" fillId="0" borderId="21" xfId="3791" applyNumberFormat="1" applyFont="1" applyFill="1" applyBorder="1" applyAlignment="1">
      <alignment horizontal="right" vertical="center" wrapText="1"/>
    </xf>
    <xf numFmtId="164" fontId="6" fillId="0" borderId="22" xfId="0" applyNumberFormat="1" applyFont="1" applyBorder="1" applyAlignment="1">
      <alignment vertical="center" wrapText="1"/>
    </xf>
    <xf numFmtId="37" fontId="6" fillId="0" borderId="21" xfId="3791" applyNumberFormat="1" applyFont="1" applyFill="1" applyBorder="1" applyAlignment="1">
      <alignment horizontal="right" vertical="center" wrapText="1"/>
    </xf>
    <xf numFmtId="37" fontId="5" fillId="0" borderId="10" xfId="3791" applyNumberFormat="1" applyFont="1" applyFill="1" applyBorder="1" applyAlignment="1">
      <alignment horizontal="right" vertical="center" wrapText="1"/>
    </xf>
    <xf numFmtId="37" fontId="5" fillId="0" borderId="21" xfId="3791" applyNumberFormat="1" applyFont="1" applyFill="1" applyBorder="1" applyAlignment="1">
      <alignment horizontal="right" vertical="center" wrapText="1"/>
    </xf>
    <xf numFmtId="37" fontId="4" fillId="0" borderId="21" xfId="3791" applyNumberFormat="1" applyFont="1" applyFill="1" applyBorder="1" applyAlignment="1">
      <alignment horizontal="right" vertical="center" wrapText="1"/>
    </xf>
    <xf numFmtId="37" fontId="5" fillId="0" borderId="22" xfId="3791" applyNumberFormat="1" applyFont="1" applyFill="1" applyBorder="1" applyAlignment="1">
      <alignment horizontal="right" vertical="center" wrapText="1"/>
    </xf>
    <xf numFmtId="0" fontId="5" fillId="0" borderId="10" xfId="0" applyFont="1" applyBorder="1" applyAlignment="1">
      <alignment horizontal="left" vertical="center" wrapText="1"/>
    </xf>
    <xf numFmtId="0" fontId="5" fillId="0" borderId="21" xfId="0" applyFont="1" applyBorder="1" applyAlignment="1">
      <alignment horizontal="left" vertical="center" wrapText="1"/>
    </xf>
    <xf numFmtId="0" fontId="5" fillId="0" borderId="21" xfId="0" applyFont="1" applyBorder="1" applyAlignment="1">
      <alignment vertical="center" wrapText="1"/>
    </xf>
    <xf numFmtId="0" fontId="6" fillId="0" borderId="21" xfId="0" applyFont="1" applyBorder="1" applyAlignment="1">
      <alignment vertical="center" wrapText="1"/>
    </xf>
    <xf numFmtId="0" fontId="4" fillId="0" borderId="21" xfId="0" applyFont="1" applyBorder="1" applyAlignment="1">
      <alignment vertical="center" wrapText="1"/>
    </xf>
    <xf numFmtId="0" fontId="6" fillId="0" borderId="21" xfId="2856" applyFont="1" applyBorder="1" applyAlignment="1">
      <alignment vertical="center" wrapText="1"/>
    </xf>
    <xf numFmtId="0" fontId="5" fillId="0" borderId="22" xfId="0" applyFont="1" applyBorder="1" applyAlignment="1">
      <alignment vertical="center" wrapText="1"/>
    </xf>
    <xf numFmtId="0" fontId="5" fillId="0" borderId="0" xfId="0" applyFont="1" applyAlignment="1">
      <alignment horizontal="right"/>
    </xf>
    <xf numFmtId="249" fontId="90" fillId="0" borderId="10" xfId="2170" applyNumberFormat="1" applyFont="1" applyFill="1" applyBorder="1" applyAlignment="1">
      <alignment vertical="center" wrapText="1"/>
    </xf>
    <xf numFmtId="249" fontId="90" fillId="0" borderId="21" xfId="2170" applyNumberFormat="1" applyFont="1" applyFill="1" applyBorder="1" applyAlignment="1">
      <alignment vertical="center" wrapText="1"/>
    </xf>
    <xf numFmtId="249" fontId="8" fillId="0" borderId="21" xfId="2170" applyNumberFormat="1" applyFont="1" applyFill="1" applyBorder="1" applyAlignment="1">
      <alignment vertical="center" wrapText="1"/>
    </xf>
    <xf numFmtId="249" fontId="90" fillId="0" borderId="22" xfId="2170" applyNumberFormat="1" applyFont="1" applyFill="1" applyBorder="1" applyAlignment="1">
      <alignment vertical="center" wrapText="1"/>
    </xf>
    <xf numFmtId="3" fontId="90" fillId="0" borderId="10" xfId="2170" applyNumberFormat="1" applyFont="1" applyFill="1" applyBorder="1" applyAlignment="1">
      <alignment vertical="center" wrapText="1"/>
    </xf>
    <xf numFmtId="3" fontId="90" fillId="0" borderId="21" xfId="2170" applyNumberFormat="1" applyFont="1" applyFill="1" applyBorder="1" applyAlignment="1">
      <alignment vertical="center" wrapText="1"/>
    </xf>
    <xf numFmtId="3" fontId="8" fillId="0" borderId="21" xfId="2170" applyNumberFormat="1" applyFont="1" applyFill="1" applyBorder="1" applyAlignment="1">
      <alignment vertical="center" wrapText="1"/>
    </xf>
    <xf numFmtId="3" fontId="90" fillId="0" borderId="22" xfId="2170" applyNumberFormat="1" applyFont="1" applyFill="1" applyBorder="1" applyAlignment="1">
      <alignment vertical="center" wrapText="1"/>
    </xf>
    <xf numFmtId="0" fontId="4" fillId="0" borderId="0" xfId="0" applyFont="1" applyAlignment="1">
      <alignment vertical="center" wrapText="1"/>
    </xf>
    <xf numFmtId="3" fontId="5" fillId="0" borderId="10" xfId="2190" applyNumberFormat="1" applyFont="1" applyBorder="1" applyAlignment="1">
      <alignment horizontal="right" vertical="center" wrapText="1"/>
    </xf>
    <xf numFmtId="3" fontId="5" fillId="0" borderId="10" xfId="3791" applyNumberFormat="1" applyFont="1" applyBorder="1" applyAlignment="1">
      <alignment horizontal="right" vertical="center" wrapText="1"/>
    </xf>
    <xf numFmtId="3" fontId="5" fillId="0" borderId="21" xfId="2190" applyNumberFormat="1" applyFont="1" applyBorder="1" applyAlignment="1">
      <alignment horizontal="right" vertical="center" wrapText="1"/>
    </xf>
    <xf numFmtId="3" fontId="4" fillId="0" borderId="21" xfId="2190" applyNumberFormat="1" applyFont="1" applyBorder="1" applyAlignment="1">
      <alignment horizontal="right" vertical="center" wrapText="1"/>
    </xf>
    <xf numFmtId="3" fontId="6" fillId="0" borderId="21" xfId="2190" applyNumberFormat="1" applyFont="1" applyBorder="1" applyAlignment="1">
      <alignment horizontal="right" vertical="center" wrapText="1"/>
    </xf>
    <xf numFmtId="3" fontId="4" fillId="0" borderId="21" xfId="3791" applyNumberFormat="1" applyFont="1" applyBorder="1" applyAlignment="1">
      <alignment horizontal="right" vertical="center" wrapText="1"/>
    </xf>
    <xf numFmtId="3" fontId="6" fillId="0" borderId="21" xfId="3791" applyNumberFormat="1" applyFont="1" applyBorder="1" applyAlignment="1">
      <alignment horizontal="right" vertical="center" wrapText="1"/>
    </xf>
    <xf numFmtId="3" fontId="6" fillId="0" borderId="23" xfId="3791" applyNumberFormat="1" applyFont="1" applyBorder="1" applyAlignment="1">
      <alignment horizontal="right" vertical="center" wrapText="1"/>
    </xf>
    <xf numFmtId="3" fontId="6" fillId="0" borderId="23" xfId="0" applyNumberFormat="1" applyFont="1" applyBorder="1" applyAlignment="1">
      <alignment horizontal="right" vertical="center" wrapText="1"/>
    </xf>
    <xf numFmtId="0" fontId="8" fillId="0" borderId="0" xfId="0" applyFont="1" applyAlignment="1">
      <alignment horizontal="right"/>
    </xf>
    <xf numFmtId="3" fontId="5" fillId="0" borderId="10" xfId="2190" applyNumberFormat="1" applyFont="1" applyFill="1" applyBorder="1" applyAlignment="1">
      <alignment horizontal="right" vertical="center" wrapText="1"/>
    </xf>
    <xf numFmtId="3" fontId="5" fillId="0" borderId="21" xfId="2190" applyNumberFormat="1" applyFont="1" applyFill="1" applyBorder="1" applyAlignment="1">
      <alignment horizontal="right" vertical="center" wrapText="1"/>
    </xf>
    <xf numFmtId="3" fontId="4" fillId="0" borderId="21" xfId="2190" applyNumberFormat="1" applyFont="1" applyFill="1" applyBorder="1" applyAlignment="1">
      <alignment horizontal="right" vertical="center" wrapText="1"/>
    </xf>
    <xf numFmtId="3" fontId="6" fillId="0" borderId="21" xfId="2190" applyNumberFormat="1" applyFont="1" applyFill="1" applyBorder="1" applyAlignment="1">
      <alignment horizontal="right" vertical="center" wrapText="1"/>
    </xf>
    <xf numFmtId="3" fontId="6" fillId="0" borderId="21" xfId="0" applyNumberFormat="1" applyFont="1" applyBorder="1" applyAlignment="1">
      <alignment vertical="center"/>
    </xf>
    <xf numFmtId="3" fontId="4" fillId="0" borderId="21" xfId="0" applyNumberFormat="1" applyFont="1" applyBorder="1" applyAlignment="1">
      <alignment vertical="center"/>
    </xf>
    <xf numFmtId="3" fontId="4" fillId="0" borderId="22" xfId="0" applyNumberFormat="1" applyFont="1" applyBorder="1" applyAlignment="1">
      <alignment vertical="center"/>
    </xf>
    <xf numFmtId="0" fontId="5" fillId="0" borderId="0" xfId="2893" applyFont="1"/>
    <xf numFmtId="0" fontId="6" fillId="0" borderId="18" xfId="0" applyFont="1" applyBorder="1" applyAlignment="1">
      <alignment horizontal="justify" wrapText="1"/>
    </xf>
    <xf numFmtId="0" fontId="6" fillId="0" borderId="15" xfId="1" applyFont="1" applyBorder="1" applyAlignment="1">
      <alignment horizontal="right" vertical="center"/>
    </xf>
    <xf numFmtId="0" fontId="90" fillId="0" borderId="2" xfId="1" applyFont="1" applyBorder="1" applyAlignment="1">
      <alignment horizontal="center" vertical="center"/>
    </xf>
    <xf numFmtId="0" fontId="5" fillId="0" borderId="0" xfId="1" applyFont="1" applyAlignment="1">
      <alignment horizontal="left" vertical="center"/>
    </xf>
    <xf numFmtId="0" fontId="90" fillId="0" borderId="2" xfId="1" applyFont="1" applyBorder="1" applyAlignment="1">
      <alignment horizontal="center" vertical="center" wrapText="1"/>
    </xf>
    <xf numFmtId="0" fontId="88" fillId="0" borderId="0" xfId="1" applyFont="1" applyAlignment="1">
      <alignment horizontal="center" vertical="center"/>
    </xf>
    <xf numFmtId="0" fontId="5" fillId="0" borderId="0" xfId="1" applyFont="1" applyAlignment="1">
      <alignment horizontal="right" vertical="center"/>
    </xf>
    <xf numFmtId="0" fontId="90" fillId="0" borderId="16" xfId="1" applyFont="1" applyBorder="1" applyAlignment="1">
      <alignment horizontal="center" vertical="center" wrapText="1"/>
    </xf>
    <xf numFmtId="0" fontId="90" fillId="0" borderId="11" xfId="1" applyFont="1" applyBorder="1" applyAlignment="1">
      <alignment horizontal="center" vertical="center" wrapText="1"/>
    </xf>
    <xf numFmtId="0" fontId="90" fillId="0" borderId="17" xfId="1" applyFont="1" applyBorder="1" applyAlignment="1">
      <alignment horizontal="center" vertical="center" wrapText="1"/>
    </xf>
    <xf numFmtId="248" fontId="4" fillId="0" borderId="21" xfId="3791" applyNumberFormat="1" applyFont="1" applyFill="1" applyBorder="1" applyAlignment="1">
      <alignment horizontal="right" vertical="center" wrapText="1"/>
    </xf>
    <xf numFmtId="164" fontId="4" fillId="0" borderId="21" xfId="3791" applyNumberFormat="1" applyFont="1" applyFill="1" applyBorder="1" applyAlignment="1">
      <alignment horizontal="right" vertical="center" wrapText="1"/>
    </xf>
    <xf numFmtId="0" fontId="5" fillId="0" borderId="0" xfId="0" applyFont="1"/>
    <xf numFmtId="0" fontId="5" fillId="0" borderId="0" xfId="0" applyFont="1" applyAlignment="1">
      <alignment horizontal="right"/>
    </xf>
    <xf numFmtId="0" fontId="85" fillId="0" borderId="0" xfId="0" applyFont="1" applyAlignment="1">
      <alignment horizontal="center" vertical="center"/>
    </xf>
    <xf numFmtId="0" fontId="5" fillId="0" borderId="2" xfId="2893" applyFont="1" applyBorder="1" applyAlignment="1">
      <alignment horizontal="center" vertical="center"/>
    </xf>
    <xf numFmtId="0" fontId="5" fillId="0" borderId="16" xfId="2893" applyFont="1" applyBorder="1" applyAlignment="1">
      <alignment horizontal="center" vertical="center" wrapText="1"/>
    </xf>
    <xf numFmtId="0" fontId="5" fillId="0" borderId="11" xfId="2893" applyFont="1" applyBorder="1" applyAlignment="1">
      <alignment horizontal="center" vertical="center" wrapText="1"/>
    </xf>
    <xf numFmtId="0" fontId="5" fillId="0" borderId="17" xfId="2893" applyFont="1" applyBorder="1" applyAlignment="1">
      <alignment horizontal="center" vertical="center" wrapText="1"/>
    </xf>
    <xf numFmtId="0" fontId="5" fillId="0" borderId="2" xfId="0" applyFont="1" applyBorder="1" applyAlignment="1">
      <alignment horizontal="center" vertical="center"/>
    </xf>
    <xf numFmtId="0" fontId="88" fillId="0" borderId="0" xfId="2893" applyFont="1" applyAlignment="1">
      <alignment horizontal="center" vertical="center" wrapText="1"/>
    </xf>
    <xf numFmtId="0" fontId="5" fillId="0" borderId="2" xfId="0" applyFont="1" applyBorder="1" applyAlignment="1">
      <alignment horizontal="center" vertical="center" wrapText="1"/>
    </xf>
    <xf numFmtId="0" fontId="88" fillId="0" borderId="0" xfId="0" applyFont="1" applyAlignment="1">
      <alignment horizontal="center"/>
    </xf>
    <xf numFmtId="0" fontId="85" fillId="0" borderId="0" xfId="0" applyFont="1" applyAlignment="1">
      <alignment horizontal="center"/>
    </xf>
    <xf numFmtId="0" fontId="6" fillId="0" borderId="15" xfId="0" applyFont="1" applyBorder="1" applyAlignment="1">
      <alignment horizontal="right"/>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85" fillId="0" borderId="0" xfId="0" applyFont="1" applyAlignment="1">
      <alignment horizontal="left"/>
    </xf>
    <xf numFmtId="0" fontId="6" fillId="0" borderId="15" xfId="0" applyFont="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0" borderId="0" xfId="0" applyFont="1" applyAlignment="1">
      <alignment horizontal="right"/>
    </xf>
    <xf numFmtId="0" fontId="5" fillId="0" borderId="11" xfId="0" applyFont="1" applyBorder="1" applyAlignment="1">
      <alignment horizontal="center" vertical="center" wrapText="1"/>
    </xf>
    <xf numFmtId="0" fontId="88" fillId="0" borderId="0" xfId="0" applyFont="1" applyAlignment="1">
      <alignment horizontal="center" vertical="center" wrapText="1"/>
    </xf>
    <xf numFmtId="0" fontId="88" fillId="0" borderId="0" xfId="0" applyFont="1" applyAlignment="1">
      <alignment horizontal="center" vertical="center"/>
    </xf>
    <xf numFmtId="0" fontId="5" fillId="0" borderId="0" xfId="0" applyFont="1" applyAlignment="1">
      <alignment horizontal="left" vertical="center"/>
    </xf>
    <xf numFmtId="164" fontId="5" fillId="0" borderId="2" xfId="2190" applyNumberFormat="1" applyFont="1" applyFill="1" applyBorder="1" applyAlignment="1">
      <alignment horizontal="center" vertical="center"/>
    </xf>
    <xf numFmtId="164" fontId="5" fillId="0" borderId="16" xfId="2190" applyNumberFormat="1" applyFont="1" applyFill="1" applyBorder="1" applyAlignment="1">
      <alignment horizontal="center" vertical="center"/>
    </xf>
    <xf numFmtId="164" fontId="5" fillId="0" borderId="17" xfId="2190" applyNumberFormat="1" applyFont="1" applyFill="1" applyBorder="1" applyAlignment="1">
      <alignment horizontal="center" vertical="center"/>
    </xf>
    <xf numFmtId="164" fontId="5" fillId="0" borderId="16" xfId="2190" applyNumberFormat="1" applyFont="1" applyFill="1" applyBorder="1" applyAlignment="1">
      <alignment horizontal="center" vertical="center" wrapText="1"/>
    </xf>
    <xf numFmtId="164" fontId="5" fillId="0" borderId="17" xfId="2190" applyNumberFormat="1" applyFont="1" applyFill="1" applyBorder="1" applyAlignment="1">
      <alignment horizontal="center" vertical="center" wrapText="1"/>
    </xf>
    <xf numFmtId="0" fontId="89" fillId="0" borderId="2" xfId="0" applyFont="1" applyBorder="1" applyAlignment="1">
      <alignment horizontal="center" vertical="center" wrapText="1"/>
    </xf>
    <xf numFmtId="0" fontId="89" fillId="0" borderId="16" xfId="0" applyFont="1" applyBorder="1" applyAlignment="1">
      <alignment horizontal="center" vertical="center" wrapText="1"/>
    </xf>
    <xf numFmtId="0" fontId="89" fillId="0" borderId="11" xfId="0" applyFont="1" applyBorder="1" applyAlignment="1">
      <alignment horizontal="center" vertical="center" wrapText="1"/>
    </xf>
    <xf numFmtId="0" fontId="89" fillId="0" borderId="17" xfId="0" applyFont="1" applyBorder="1" applyAlignment="1">
      <alignment horizontal="center" vertical="center" wrapText="1"/>
    </xf>
    <xf numFmtId="0" fontId="89" fillId="0" borderId="12" xfId="0" applyFont="1" applyBorder="1" applyAlignment="1">
      <alignment horizontal="center" vertical="center" wrapText="1"/>
    </xf>
    <xf numFmtId="0" fontId="89" fillId="0" borderId="8" xfId="0" applyFont="1" applyBorder="1" applyAlignment="1">
      <alignment horizontal="center" vertical="center" wrapText="1"/>
    </xf>
    <xf numFmtId="0" fontId="90" fillId="0" borderId="2" xfId="0" applyFont="1" applyBorder="1" applyAlignment="1">
      <alignment horizontal="center" vertical="center" wrapText="1"/>
    </xf>
    <xf numFmtId="0" fontId="90" fillId="0" borderId="16" xfId="0" applyFont="1" applyBorder="1" applyAlignment="1">
      <alignment horizontal="center" vertical="center" wrapText="1"/>
    </xf>
    <xf numFmtId="0" fontId="90" fillId="0" borderId="17" xfId="0" applyFont="1" applyBorder="1" applyAlignment="1">
      <alignment horizontal="center" vertical="center" wrapText="1"/>
    </xf>
    <xf numFmtId="0" fontId="87" fillId="0" borderId="15" xfId="0" applyFont="1" applyBorder="1" applyAlignment="1">
      <alignment horizontal="center"/>
    </xf>
    <xf numFmtId="0" fontId="90" fillId="0" borderId="0" xfId="0" applyFont="1" applyAlignment="1">
      <alignment horizontal="right"/>
    </xf>
    <xf numFmtId="0" fontId="90" fillId="0" borderId="0" xfId="0" applyFont="1" applyAlignment="1">
      <alignment horizontal="left"/>
    </xf>
    <xf numFmtId="0" fontId="88" fillId="0" borderId="0" xfId="0" applyFont="1" applyAlignment="1">
      <alignment horizontal="center" wrapText="1"/>
    </xf>
    <xf numFmtId="0" fontId="85" fillId="0" borderId="0" xfId="0" applyFont="1" applyAlignment="1">
      <alignment horizontal="center" vertical="center" wrapText="1"/>
    </xf>
    <xf numFmtId="0" fontId="87" fillId="0" borderId="15" xfId="0" applyFont="1" applyBorder="1" applyAlignment="1">
      <alignment horizontal="right"/>
    </xf>
    <xf numFmtId="0" fontId="92" fillId="0" borderId="0" xfId="1" applyFont="1" applyAlignment="1">
      <alignment horizontal="center" vertical="center"/>
    </xf>
  </cellXfs>
  <cellStyles count="7002">
    <cellStyle name="_x0001_" xfId="2" xr:uid="{00000000-0005-0000-0000-000000000000}"/>
    <cellStyle name="          _x000d__x000a_shell=progman.exe_x000d__x000a_m" xfId="3" xr:uid="{00000000-0005-0000-0000-000001000000}"/>
    <cellStyle name="#,##0" xfId="4" xr:uid="{00000000-0005-0000-0000-000002000000}"/>
    <cellStyle name="#,##0 2" xfId="5" xr:uid="{00000000-0005-0000-0000-000003000000}"/>
    <cellStyle name="#,##0 3" xfId="3793" xr:uid="{00000000-0005-0000-0000-000004000000}"/>
    <cellStyle name="." xfId="6" xr:uid="{00000000-0005-0000-0000-000005000000}"/>
    <cellStyle name=".d©y" xfId="7" xr:uid="{00000000-0005-0000-0000-000006000000}"/>
    <cellStyle name=".d©y?_x000c_Normal_®Ò_x000d_Normal_123569?b_x000f_Normal_5HUYIC~1?_x0011_Normal_903DK-2001?_x000c_Normal_AD_x000b_Normal_Adot?_x000d_Normal_ADAdot?_x000d_Normal_ADOT~1ⓨ␐_x000b_?ÿ?_x0012_?ÿ?adot1?_x000b_Normal_ATEP?_x0012_Normal_Bao 㐬⎼o NCC?_x000b_" xfId="8" xr:uid="{00000000-0005-0000-0000-000007000000}"/>
    <cellStyle name="?" xfId="9" xr:uid="{00000000-0005-0000-0000-000008000000}"/>
    <cellStyle name="??" xfId="10" xr:uid="{00000000-0005-0000-0000-000009000000}"/>
    <cellStyle name="?? [0.00]_      " xfId="11" xr:uid="{00000000-0005-0000-0000-00000A000000}"/>
    <cellStyle name="?? [0]" xfId="12" xr:uid="{00000000-0005-0000-0000-00000B000000}"/>
    <cellStyle name="?? [0] 2" xfId="13" xr:uid="{00000000-0005-0000-0000-00000C000000}"/>
    <cellStyle name="?? [0] 3" xfId="3795" xr:uid="{00000000-0005-0000-0000-00000D000000}"/>
    <cellStyle name="?? 2" xfId="14" xr:uid="{00000000-0005-0000-0000-00000E000000}"/>
    <cellStyle name="?? 3" xfId="3794" xr:uid="{00000000-0005-0000-0000-00000F000000}"/>
    <cellStyle name="?_x001d_??%U©÷u&amp;H©÷9_x0008_? s_x000a__x0007__x0001__x0001_" xfId="15" xr:uid="{00000000-0005-0000-0000-000010000000}"/>
    <cellStyle name="???? [0.00]_      " xfId="16" xr:uid="{00000000-0005-0000-0000-000011000000}"/>
    <cellStyle name="????_      " xfId="17" xr:uid="{00000000-0005-0000-0000-000012000000}"/>
    <cellStyle name="???[0]_?? DI" xfId="18" xr:uid="{00000000-0005-0000-0000-000013000000}"/>
    <cellStyle name="???_?? DI" xfId="19" xr:uid="{00000000-0005-0000-0000-000014000000}"/>
    <cellStyle name="???R쀀Àok1" xfId="20" xr:uid="{00000000-0005-0000-0000-000015000000}"/>
    <cellStyle name="??[0]_BRE" xfId="21" xr:uid="{00000000-0005-0000-0000-000016000000}"/>
    <cellStyle name="??_      " xfId="22" xr:uid="{00000000-0005-0000-0000-000017000000}"/>
    <cellStyle name="??A? [0]_laroux_1_¢¬???¢â? " xfId="23" xr:uid="{00000000-0005-0000-0000-000018000000}"/>
    <cellStyle name="??A?_laroux_1_¢¬???¢â? " xfId="24" xr:uid="{00000000-0005-0000-0000-000019000000}"/>
    <cellStyle name="?¡±¢¥?_?¨ù??¢´¢¥_¢¬???¢â? " xfId="25" xr:uid="{00000000-0005-0000-0000-00001A000000}"/>
    <cellStyle name="_x0001_?¶æµ_x001b_ºß­ " xfId="26" xr:uid="{00000000-0005-0000-0000-00001B000000}"/>
    <cellStyle name="_x0001_?¶æµ_x001b_ºß­ ?[?0?.?0?0?]?_?P?R?" xfId="27" xr:uid="{00000000-0005-0000-0000-00001C000000}"/>
    <cellStyle name="_x0001_?¶æµ_x001b_ºß­_" xfId="28" xr:uid="{00000000-0005-0000-0000-00001D000000}"/>
    <cellStyle name="?Comma_phu tro SS3" xfId="29" xr:uid="{00000000-0005-0000-0000-00001E000000}"/>
    <cellStyle name="?Currency_phu tro SS3" xfId="30" xr:uid="{00000000-0005-0000-0000-00001F000000}"/>
    <cellStyle name="?Dat" xfId="31" xr:uid="{00000000-0005-0000-0000-000020000000}"/>
    <cellStyle name="?ðÇ%U?&amp;H?_x0008_?s_x000a__x0007__x0001__x0001_" xfId="32" xr:uid="{00000000-0005-0000-0000-000021000000}"/>
    <cellStyle name="?Fixe" xfId="33" xr:uid="{00000000-0005-0000-0000-000022000000}"/>
    <cellStyle name="?Header" xfId="34" xr:uid="{00000000-0005-0000-0000-000023000000}"/>
    <cellStyle name="?Heading " xfId="35" xr:uid="{00000000-0005-0000-0000-000024000000}"/>
    <cellStyle name="_x0001_?N,‚_?0?0?Q?3?" xfId="36" xr:uid="{00000000-0005-0000-0000-000025000000}"/>
    <cellStyle name="_x0001_?N,_?0?0?Q?3?" xfId="37" xr:uid="{00000000-0005-0000-0000-000026000000}"/>
    <cellStyle name="?Normal_dap (3" xfId="38" xr:uid="{00000000-0005-0000-0000-000027000000}"/>
    <cellStyle name="?Tota" xfId="39" xr:uid="{00000000-0005-0000-0000-000028000000}"/>
    <cellStyle name="?ÿ?_x0012_?ÿ?adot" xfId="40" xr:uid="{00000000-0005-0000-0000-000029000000}"/>
    <cellStyle name="_x0001_\Ô" xfId="41" xr:uid="{00000000-0005-0000-0000-00002A000000}"/>
    <cellStyle name="_x0001_\Ô?É_?(?_x0015_Èô¼€½" xfId="42" xr:uid="{00000000-0005-0000-0000-00002B000000}"/>
    <cellStyle name="_?_BOOKSHIP" xfId="43" xr:uid="{00000000-0005-0000-0000-00002C000000}"/>
    <cellStyle name="__ [0.00]_PRODUCT DETAIL Q1" xfId="44" xr:uid="{00000000-0005-0000-0000-00002D000000}"/>
    <cellStyle name="__ [0]_1202" xfId="45" xr:uid="{00000000-0005-0000-0000-00002E000000}"/>
    <cellStyle name="__ [0]_1202_Result Red Store Jun" xfId="46" xr:uid="{00000000-0005-0000-0000-00002F000000}"/>
    <cellStyle name="__ [0]_Book1" xfId="47" xr:uid="{00000000-0005-0000-0000-000030000000}"/>
    <cellStyle name="___(____)______" xfId="48" xr:uid="{00000000-0005-0000-0000-000031000000}"/>
    <cellStyle name="___[0]_Book1" xfId="49" xr:uid="{00000000-0005-0000-0000-000032000000}"/>
    <cellStyle name="____ [0.00]_PRODUCT DETAIL Q1" xfId="50" xr:uid="{00000000-0005-0000-0000-000033000000}"/>
    <cellStyle name="_____PRODUCT DETAIL Q1" xfId="51" xr:uid="{00000000-0005-0000-0000-000034000000}"/>
    <cellStyle name="____95" xfId="52" xr:uid="{00000000-0005-0000-0000-000035000000}"/>
    <cellStyle name="____Book1" xfId="53" xr:uid="{00000000-0005-0000-0000-000036000000}"/>
    <cellStyle name="___1202" xfId="54" xr:uid="{00000000-0005-0000-0000-000037000000}"/>
    <cellStyle name="___1202_Result Red Store Jun" xfId="55" xr:uid="{00000000-0005-0000-0000-000038000000}"/>
    <cellStyle name="___1202_Result Red Store Jun_1" xfId="56" xr:uid="{00000000-0005-0000-0000-000039000000}"/>
    <cellStyle name="___Book1" xfId="57" xr:uid="{00000000-0005-0000-0000-00003A000000}"/>
    <cellStyle name="___Book1_Result Red Store Jun" xfId="58" xr:uid="{00000000-0005-0000-0000-00003B000000}"/>
    <cellStyle name="___kc-elec system check list" xfId="59" xr:uid="{00000000-0005-0000-0000-00003C000000}"/>
    <cellStyle name="___PRODUCT DETAIL Q1" xfId="60" xr:uid="{00000000-0005-0000-0000-00003D000000}"/>
    <cellStyle name="_Bang Chi tieu (2)" xfId="61" xr:uid="{00000000-0005-0000-0000-00003E000000}"/>
    <cellStyle name="_Book1" xfId="62" xr:uid="{00000000-0005-0000-0000-00003F000000}"/>
    <cellStyle name="_Book1_1" xfId="63" xr:uid="{00000000-0005-0000-0000-000040000000}"/>
    <cellStyle name="_Book1_1_Gia goi thau KS, TKBVTC sua Ngay 12-01" xfId="64" xr:uid="{00000000-0005-0000-0000-000041000000}"/>
    <cellStyle name="_Book1_1_thanh hoa lap du an 062008" xfId="65" xr:uid="{00000000-0005-0000-0000-000042000000}"/>
    <cellStyle name="_Book1_2" xfId="66" xr:uid="{00000000-0005-0000-0000-000043000000}"/>
    <cellStyle name="_Book1_Book1" xfId="67" xr:uid="{00000000-0005-0000-0000-000044000000}"/>
    <cellStyle name="_Book1_caucong" xfId="68" xr:uid="{00000000-0005-0000-0000-000045000000}"/>
    <cellStyle name="_Book1_caulan1" xfId="69" xr:uid="{00000000-0005-0000-0000-000046000000}"/>
    <cellStyle name="_Book1_Gia goi thau KS, TKBVTC sua Ngay 12-01" xfId="70" xr:uid="{00000000-0005-0000-0000-000047000000}"/>
    <cellStyle name="_Book1_Nhap" xfId="71" xr:uid="{00000000-0005-0000-0000-000048000000}"/>
    <cellStyle name="_Book1_TH in" xfId="72" xr:uid="{00000000-0005-0000-0000-000049000000}"/>
    <cellStyle name="_Book1_thanh hoa lap du an 062008" xfId="73" xr:uid="{00000000-0005-0000-0000-00004A000000}"/>
    <cellStyle name="_Book3" xfId="74" xr:uid="{00000000-0005-0000-0000-00004B000000}"/>
    <cellStyle name="_Cau Phu Phuong" xfId="75" xr:uid="{00000000-0005-0000-0000-00004C000000}"/>
    <cellStyle name="_Chau Thon - Tan Xuan (KCS 8-12-06)" xfId="76" xr:uid="{00000000-0005-0000-0000-00004D000000}"/>
    <cellStyle name="_De huu song len" xfId="77" xr:uid="{00000000-0005-0000-0000-00004E000000}"/>
    <cellStyle name="_Du toan khao sat don 553 (da sua 16.5.08)" xfId="78" xr:uid="{00000000-0005-0000-0000-00004F000000}"/>
    <cellStyle name="_Giai Doan 3 Hong Ngu" xfId="81" xr:uid="{00000000-0005-0000-0000-000052000000}"/>
    <cellStyle name="_Goi 1 A tham tra" xfId="79" xr:uid="{00000000-0005-0000-0000-000050000000}"/>
    <cellStyle name="_Goi 2- My Ly Ban trinh" xfId="80" xr:uid="{00000000-0005-0000-0000-000051000000}"/>
    <cellStyle name="_Huong CHI tieu Nhiem vu CTMTQG 2014(1)" xfId="82" xr:uid="{00000000-0005-0000-0000-000053000000}"/>
    <cellStyle name="_KH.DTC.gd2016-2020 tinh (T2-2015)" xfId="143" xr:uid="{00000000-0005-0000-0000-000090000000}"/>
    <cellStyle name="_Khoi luong R4" xfId="144" xr:uid="{00000000-0005-0000-0000-000091000000}"/>
    <cellStyle name="_KT (2)" xfId="83" xr:uid="{00000000-0005-0000-0000-000054000000}"/>
    <cellStyle name="_KT (2)_1" xfId="84" xr:uid="{00000000-0005-0000-0000-000055000000}"/>
    <cellStyle name="_KT (2)_2" xfId="85" xr:uid="{00000000-0005-0000-0000-000056000000}"/>
    <cellStyle name="_KT (2)_2_TG-TH" xfId="86" xr:uid="{00000000-0005-0000-0000-000057000000}"/>
    <cellStyle name="_KT (2)_2_TG-TH_Book1" xfId="87" xr:uid="{00000000-0005-0000-0000-000058000000}"/>
    <cellStyle name="_KT (2)_2_TG-TH_Book1_Nhap" xfId="88" xr:uid="{00000000-0005-0000-0000-000059000000}"/>
    <cellStyle name="_KT (2)_2_TG-TH_Gia goi thau KS, TKBVTC sua Ngay 12-01" xfId="89" xr:uid="{00000000-0005-0000-0000-00005A000000}"/>
    <cellStyle name="_KT (2)_2_TG-TH_Giai Doan 3 Hong Ngu" xfId="90" xr:uid="{00000000-0005-0000-0000-00005B000000}"/>
    <cellStyle name="_KT (2)_2_TG-TH_Nhap" xfId="91" xr:uid="{00000000-0005-0000-0000-00005C000000}"/>
    <cellStyle name="_KT (2)_2_TG-TH_PTDG" xfId="92" xr:uid="{00000000-0005-0000-0000-00005D000000}"/>
    <cellStyle name="_KT (2)_2_TG-TH_thanh hoa lap du an 062008" xfId="93" xr:uid="{00000000-0005-0000-0000-00005E000000}"/>
    <cellStyle name="_KT (2)_3" xfId="94" xr:uid="{00000000-0005-0000-0000-00005F000000}"/>
    <cellStyle name="_KT (2)_3_TG-TH" xfId="95" xr:uid="{00000000-0005-0000-0000-000060000000}"/>
    <cellStyle name="_KT (2)_3_TG-TH_Book1" xfId="96" xr:uid="{00000000-0005-0000-0000-000061000000}"/>
    <cellStyle name="_KT (2)_3_TG-TH_Gia goi thau KS, TKBVTC sua Ngay 12-01" xfId="97" xr:uid="{00000000-0005-0000-0000-000062000000}"/>
    <cellStyle name="_KT (2)_3_TG-TH_Giai Doan 3 Hong Ngu" xfId="98" xr:uid="{00000000-0005-0000-0000-000063000000}"/>
    <cellStyle name="_KT (2)_3_TG-TH_Nhap" xfId="99" xr:uid="{00000000-0005-0000-0000-000064000000}"/>
    <cellStyle name="_KT (2)_3_TG-TH_PERSONAL" xfId="100" xr:uid="{00000000-0005-0000-0000-000065000000}"/>
    <cellStyle name="_KT (2)_4" xfId="101" xr:uid="{00000000-0005-0000-0000-000066000000}"/>
    <cellStyle name="_KT (2)_4_Book1" xfId="102" xr:uid="{00000000-0005-0000-0000-000067000000}"/>
    <cellStyle name="_KT (2)_4_Book1_Nhap" xfId="103" xr:uid="{00000000-0005-0000-0000-000068000000}"/>
    <cellStyle name="_KT (2)_4_Gia goi thau KS, TKBVTC sua Ngay 12-01" xfId="104" xr:uid="{00000000-0005-0000-0000-000069000000}"/>
    <cellStyle name="_KT (2)_4_Giai Doan 3 Hong Ngu" xfId="105" xr:uid="{00000000-0005-0000-0000-00006A000000}"/>
    <cellStyle name="_KT (2)_4_Nhap" xfId="106" xr:uid="{00000000-0005-0000-0000-00006B000000}"/>
    <cellStyle name="_KT (2)_4_PTDG" xfId="107" xr:uid="{00000000-0005-0000-0000-00006C000000}"/>
    <cellStyle name="_KT (2)_4_TG-TH" xfId="108" xr:uid="{00000000-0005-0000-0000-00006D000000}"/>
    <cellStyle name="_KT (2)_4_thanh hoa lap du an 062008" xfId="109" xr:uid="{00000000-0005-0000-0000-00006E000000}"/>
    <cellStyle name="_KT (2)_5" xfId="110" xr:uid="{00000000-0005-0000-0000-00006F000000}"/>
    <cellStyle name="_KT (2)_5_Book1" xfId="111" xr:uid="{00000000-0005-0000-0000-000070000000}"/>
    <cellStyle name="_KT (2)_5_Book1_Nhap" xfId="112" xr:uid="{00000000-0005-0000-0000-000071000000}"/>
    <cellStyle name="_KT (2)_5_Gia goi thau KS, TKBVTC sua Ngay 12-01" xfId="113" xr:uid="{00000000-0005-0000-0000-000072000000}"/>
    <cellStyle name="_KT (2)_5_Giai Doan 3 Hong Ngu" xfId="114" xr:uid="{00000000-0005-0000-0000-000073000000}"/>
    <cellStyle name="_KT (2)_5_Nhap" xfId="115" xr:uid="{00000000-0005-0000-0000-000074000000}"/>
    <cellStyle name="_KT (2)_5_PTDG" xfId="116" xr:uid="{00000000-0005-0000-0000-000075000000}"/>
    <cellStyle name="_KT (2)_5_thanh hoa lap du an 062008" xfId="117" xr:uid="{00000000-0005-0000-0000-000076000000}"/>
    <cellStyle name="_KT (2)_Book1" xfId="118" xr:uid="{00000000-0005-0000-0000-000077000000}"/>
    <cellStyle name="_KT (2)_Gia goi thau KS, TKBVTC sua Ngay 12-01" xfId="119" xr:uid="{00000000-0005-0000-0000-000078000000}"/>
    <cellStyle name="_KT (2)_Giai Doan 3 Hong Ngu" xfId="120" xr:uid="{00000000-0005-0000-0000-000079000000}"/>
    <cellStyle name="_KT (2)_Nhap" xfId="121" xr:uid="{00000000-0005-0000-0000-00007A000000}"/>
    <cellStyle name="_KT (2)_PERSONAL" xfId="122" xr:uid="{00000000-0005-0000-0000-00007B000000}"/>
    <cellStyle name="_KT (2)_TG-TH" xfId="123" xr:uid="{00000000-0005-0000-0000-00007C000000}"/>
    <cellStyle name="_KT_TG" xfId="124" xr:uid="{00000000-0005-0000-0000-00007D000000}"/>
    <cellStyle name="_KT_TG_1" xfId="125" xr:uid="{00000000-0005-0000-0000-00007E000000}"/>
    <cellStyle name="_KT_TG_1_Book1" xfId="126" xr:uid="{00000000-0005-0000-0000-00007F000000}"/>
    <cellStyle name="_KT_TG_1_Book1_Nhap" xfId="127" xr:uid="{00000000-0005-0000-0000-000080000000}"/>
    <cellStyle name="_KT_TG_1_Gia goi thau KS, TKBVTC sua Ngay 12-01" xfId="128" xr:uid="{00000000-0005-0000-0000-000081000000}"/>
    <cellStyle name="_KT_TG_1_Giai Doan 3 Hong Ngu" xfId="129" xr:uid="{00000000-0005-0000-0000-000082000000}"/>
    <cellStyle name="_KT_TG_1_Nhap" xfId="130" xr:uid="{00000000-0005-0000-0000-000083000000}"/>
    <cellStyle name="_KT_TG_1_PTDG" xfId="131" xr:uid="{00000000-0005-0000-0000-000084000000}"/>
    <cellStyle name="_KT_TG_1_thanh hoa lap du an 062008" xfId="132" xr:uid="{00000000-0005-0000-0000-000085000000}"/>
    <cellStyle name="_KT_TG_2" xfId="133" xr:uid="{00000000-0005-0000-0000-000086000000}"/>
    <cellStyle name="_KT_TG_2_Book1" xfId="134" xr:uid="{00000000-0005-0000-0000-000087000000}"/>
    <cellStyle name="_KT_TG_2_Book1_Nhap" xfId="135" xr:uid="{00000000-0005-0000-0000-000088000000}"/>
    <cellStyle name="_KT_TG_2_Gia goi thau KS, TKBVTC sua Ngay 12-01" xfId="136" xr:uid="{00000000-0005-0000-0000-000089000000}"/>
    <cellStyle name="_KT_TG_2_Giai Doan 3 Hong Ngu" xfId="137" xr:uid="{00000000-0005-0000-0000-00008A000000}"/>
    <cellStyle name="_KT_TG_2_Nhap" xfId="138" xr:uid="{00000000-0005-0000-0000-00008B000000}"/>
    <cellStyle name="_KT_TG_2_PTDG" xfId="139" xr:uid="{00000000-0005-0000-0000-00008C000000}"/>
    <cellStyle name="_KT_TG_2_thanh hoa lap du an 062008" xfId="140" xr:uid="{00000000-0005-0000-0000-00008D000000}"/>
    <cellStyle name="_KT_TG_3" xfId="141" xr:uid="{00000000-0005-0000-0000-00008E000000}"/>
    <cellStyle name="_KT_TG_4" xfId="142" xr:uid="{00000000-0005-0000-0000-00008F000000}"/>
    <cellStyle name="_Nhap" xfId="145" xr:uid="{00000000-0005-0000-0000-000092000000}"/>
    <cellStyle name="_OTC_price_gui_TTGDCK_HCM__05(1).01.07" xfId="146" xr:uid="{00000000-0005-0000-0000-000093000000}"/>
    <cellStyle name="_PERSONAL" xfId="147" xr:uid="{00000000-0005-0000-0000-000094000000}"/>
    <cellStyle name="_Phu luc KS" xfId="148" xr:uid="{00000000-0005-0000-0000-000095000000}"/>
    <cellStyle name="_R7-(Km33-Km34)cong nhom II" xfId="149" xr:uid="{00000000-0005-0000-0000-000096000000}"/>
    <cellStyle name="_R7-(Km33-Km34)cong nhom II_QT bieu 45 va 53 2011" xfId="150" xr:uid="{00000000-0005-0000-0000-000097000000}"/>
    <cellStyle name="_R7-(Km33-Km34)cong nhom II_Sheet2" xfId="151" xr:uid="{00000000-0005-0000-0000-000098000000}"/>
    <cellStyle name="_Sheet1" xfId="152" xr:uid="{00000000-0005-0000-0000-000099000000}"/>
    <cellStyle name="_TG-TH" xfId="153" xr:uid="{00000000-0005-0000-0000-00009A000000}"/>
    <cellStyle name="_TG-TH_1" xfId="154" xr:uid="{00000000-0005-0000-0000-00009B000000}"/>
    <cellStyle name="_TG-TH_1_Book1" xfId="155" xr:uid="{00000000-0005-0000-0000-00009C000000}"/>
    <cellStyle name="_TG-TH_1_Book1_Nhap" xfId="156" xr:uid="{00000000-0005-0000-0000-00009D000000}"/>
    <cellStyle name="_TG-TH_1_Gia goi thau KS, TKBVTC sua Ngay 12-01" xfId="157" xr:uid="{00000000-0005-0000-0000-00009E000000}"/>
    <cellStyle name="_TG-TH_1_Giai Doan 3 Hong Ngu" xfId="158" xr:uid="{00000000-0005-0000-0000-00009F000000}"/>
    <cellStyle name="_TG-TH_1_Nhap" xfId="159" xr:uid="{00000000-0005-0000-0000-0000A0000000}"/>
    <cellStyle name="_TG-TH_1_PTDG" xfId="160" xr:uid="{00000000-0005-0000-0000-0000A1000000}"/>
    <cellStyle name="_TG-TH_1_thanh hoa lap du an 062008" xfId="161" xr:uid="{00000000-0005-0000-0000-0000A2000000}"/>
    <cellStyle name="_TG-TH_2" xfId="162" xr:uid="{00000000-0005-0000-0000-0000A3000000}"/>
    <cellStyle name="_TG-TH_2_Book1" xfId="163" xr:uid="{00000000-0005-0000-0000-0000A4000000}"/>
    <cellStyle name="_TG-TH_2_Book1_Nhap" xfId="164" xr:uid="{00000000-0005-0000-0000-0000A5000000}"/>
    <cellStyle name="_TG-TH_2_Gia goi thau KS, TKBVTC sua Ngay 12-01" xfId="165" xr:uid="{00000000-0005-0000-0000-0000A6000000}"/>
    <cellStyle name="_TG-TH_2_Giai Doan 3 Hong Ngu" xfId="166" xr:uid="{00000000-0005-0000-0000-0000A7000000}"/>
    <cellStyle name="_TG-TH_2_Nhap" xfId="167" xr:uid="{00000000-0005-0000-0000-0000A8000000}"/>
    <cellStyle name="_TG-TH_2_PTDG" xfId="168" xr:uid="{00000000-0005-0000-0000-0000A9000000}"/>
    <cellStyle name="_TG-TH_2_thanh hoa lap du an 062008" xfId="169" xr:uid="{00000000-0005-0000-0000-0000AA000000}"/>
    <cellStyle name="_TG-TH_3" xfId="170" xr:uid="{00000000-0005-0000-0000-0000AB000000}"/>
    <cellStyle name="_TG-TH_4" xfId="171" xr:uid="{00000000-0005-0000-0000-0000AC000000}"/>
    <cellStyle name="_TMDT Cau me" xfId="172" xr:uid="{00000000-0005-0000-0000-0000AD000000}"/>
    <cellStyle name="_ÿÿÿÿÿ" xfId="173" xr:uid="{00000000-0005-0000-0000-0000AE000000}"/>
    <cellStyle name="_ÿÿÿÿÿ_thanh hoa lap du an 062008" xfId="174" xr:uid="{00000000-0005-0000-0000-0000AF000000}"/>
    <cellStyle name="_ÿÿÿÿÿ_thanh hoa lap du an 062008_QT bieu 45 va 53 2011" xfId="175" xr:uid="{00000000-0005-0000-0000-0000B0000000}"/>
    <cellStyle name="_ÿÿÿÿÿ_thanh hoa lap du an 062008_Sheet2" xfId="176" xr:uid="{00000000-0005-0000-0000-0000B1000000}"/>
    <cellStyle name="~1" xfId="177" xr:uid="{00000000-0005-0000-0000-0000B2000000}"/>
    <cellStyle name="~1 2" xfId="178" xr:uid="{00000000-0005-0000-0000-0000B3000000}"/>
    <cellStyle name="~1 3" xfId="179" xr:uid="{00000000-0005-0000-0000-0000B4000000}"/>
    <cellStyle name="~1 4" xfId="3796" xr:uid="{00000000-0005-0000-0000-0000B5000000}"/>
    <cellStyle name="_x0001_¨c^ " xfId="180" xr:uid="{00000000-0005-0000-0000-0000B6000000}"/>
    <cellStyle name="_x0001_¨c^ ?[?0?]?_?0?0?" xfId="181" xr:uid="{00000000-0005-0000-0000-0000B7000000}"/>
    <cellStyle name="_x0001_¨c^[" xfId="182" xr:uid="{00000000-0005-0000-0000-0000B8000000}"/>
    <cellStyle name="_x0001_¨c^[?0?" xfId="183" xr:uid="{00000000-0005-0000-0000-0000B9000000}"/>
    <cellStyle name="_x0001_¨c^_" xfId="184" xr:uid="{00000000-0005-0000-0000-0000BA000000}"/>
    <cellStyle name="_x0001_¨Œc^ " xfId="185" xr:uid="{00000000-0005-0000-0000-0000BB000000}"/>
    <cellStyle name="_x0001_¨Œc^ ?[?0?]?_?0?0?" xfId="186" xr:uid="{00000000-0005-0000-0000-0000BC000000}"/>
    <cellStyle name="_x0001_¨Œc^[" xfId="187" xr:uid="{00000000-0005-0000-0000-0000BD000000}"/>
    <cellStyle name="_x0001_¨Œc^[?0?" xfId="188" xr:uid="{00000000-0005-0000-0000-0000BE000000}"/>
    <cellStyle name="_x0001_¨Œc^_" xfId="189" xr:uid="{00000000-0005-0000-0000-0000BF000000}"/>
    <cellStyle name="’Ê‰Ý [0.00]_laroux" xfId="190" xr:uid="{00000000-0005-0000-0000-0000C0000000}"/>
    <cellStyle name="’Ê‰Ý_laroux" xfId="191" xr:uid="{00000000-0005-0000-0000-0000C1000000}"/>
    <cellStyle name="_x0001_µÑTÖ " xfId="192" xr:uid="{00000000-0005-0000-0000-0000C2000000}"/>
    <cellStyle name="_x0001_µÑTÖ ?[?0?" xfId="193" xr:uid="{00000000-0005-0000-0000-0000C3000000}"/>
    <cellStyle name="_x0001_µÑTÖ_" xfId="194" xr:uid="{00000000-0005-0000-0000-0000C4000000}"/>
    <cellStyle name="•W€_¯–ì" xfId="195" xr:uid="{00000000-0005-0000-0000-0000C5000000}"/>
    <cellStyle name="•W_¯–ì" xfId="196" xr:uid="{00000000-0005-0000-0000-0000C6000000}"/>
    <cellStyle name="W_MARINE" xfId="197" xr:uid="{00000000-0005-0000-0000-0000C7000000}"/>
    <cellStyle name="0" xfId="198" xr:uid="{00000000-0005-0000-0000-0000C8000000}"/>
    <cellStyle name="0.0" xfId="199" xr:uid="{00000000-0005-0000-0000-0000C9000000}"/>
    <cellStyle name="0.0 2" xfId="200" xr:uid="{00000000-0005-0000-0000-0000CA000000}"/>
    <cellStyle name="0.0 3" xfId="3797" xr:uid="{00000000-0005-0000-0000-0000CB000000}"/>
    <cellStyle name="0.00" xfId="201" xr:uid="{00000000-0005-0000-0000-0000CC000000}"/>
    <cellStyle name="0.00 2" xfId="202" xr:uid="{00000000-0005-0000-0000-0000CD000000}"/>
    <cellStyle name="0.00 3" xfId="3798" xr:uid="{00000000-0005-0000-0000-0000CE000000}"/>
    <cellStyle name="1" xfId="203" xr:uid="{00000000-0005-0000-0000-0000CF000000}"/>
    <cellStyle name="1 2" xfId="204" xr:uid="{00000000-0005-0000-0000-0000D0000000}"/>
    <cellStyle name="1 3" xfId="3799" xr:uid="{00000000-0005-0000-0000-0000D1000000}"/>
    <cellStyle name="1_6.Bang_luong_moi_XDCB" xfId="205" xr:uid="{00000000-0005-0000-0000-0000D2000000}"/>
    <cellStyle name="1_A che do KS +chi BQL" xfId="206" xr:uid="{00000000-0005-0000-0000-0000D3000000}"/>
    <cellStyle name="1_BANG CAM COC GPMB 8km" xfId="207" xr:uid="{00000000-0005-0000-0000-0000D4000000}"/>
    <cellStyle name="1_BANG CAM COC GPMB 8km_thanh hoa lap du an 062008" xfId="208" xr:uid="{00000000-0005-0000-0000-0000D5000000}"/>
    <cellStyle name="1_BANG CAM COC GPMB 8km_thanh hoa lap du an 062008_QT bieu 45 va 53 2011" xfId="209" xr:uid="{00000000-0005-0000-0000-0000D6000000}"/>
    <cellStyle name="1_BANG CAM COC GPMB 8km_thanh hoa lap du an 062008_Sheet2" xfId="210" xr:uid="{00000000-0005-0000-0000-0000D7000000}"/>
    <cellStyle name="1_Bang tong hop khoi luong" xfId="211" xr:uid="{00000000-0005-0000-0000-0000D8000000}"/>
    <cellStyle name="1_BCsoketgiuanhiemky_BIEU" xfId="212" xr:uid="{00000000-0005-0000-0000-0000D9000000}"/>
    <cellStyle name="1_Bieu_KH_2010_Giao" xfId="213" xr:uid="{00000000-0005-0000-0000-0000DA000000}"/>
    <cellStyle name="1_BieuKH.TM(T12.Gui TH)_2" xfId="214" xr:uid="{00000000-0005-0000-0000-0000DB000000}"/>
    <cellStyle name="1_Book1" xfId="215" xr:uid="{00000000-0005-0000-0000-0000DC000000}"/>
    <cellStyle name="1_Book1_1" xfId="216" xr:uid="{00000000-0005-0000-0000-0000DD000000}"/>
    <cellStyle name="1_Book1_1_thanh hoa lap du an 062008" xfId="217" xr:uid="{00000000-0005-0000-0000-0000DE000000}"/>
    <cellStyle name="1_Book1_1_thanh hoa lap du an 062008_QT bieu 45 va 53 2011" xfId="218" xr:uid="{00000000-0005-0000-0000-0000DF000000}"/>
    <cellStyle name="1_Book1_1_thanh hoa lap du an 062008_Sheet2" xfId="219" xr:uid="{00000000-0005-0000-0000-0000E0000000}"/>
    <cellStyle name="1_Book1_Book1" xfId="220" xr:uid="{00000000-0005-0000-0000-0000E1000000}"/>
    <cellStyle name="1_Book1_Book1_1" xfId="221" xr:uid="{00000000-0005-0000-0000-0000E2000000}"/>
    <cellStyle name="1_Book1_Book1_Book1" xfId="222" xr:uid="{00000000-0005-0000-0000-0000E3000000}"/>
    <cellStyle name="1_Book1_Book1_Book1_QT bieu 45 va 53 2011" xfId="223" xr:uid="{00000000-0005-0000-0000-0000E4000000}"/>
    <cellStyle name="1_Book1_Book1_Book1_Sheet2" xfId="224" xr:uid="{00000000-0005-0000-0000-0000E5000000}"/>
    <cellStyle name="1_Book1_Book1_Gia goi thau KS, TKBVTC sua Ngay 12-01" xfId="225" xr:uid="{00000000-0005-0000-0000-0000E6000000}"/>
    <cellStyle name="1_Book1_Book1_thanh hoa lap du an 062008" xfId="226" xr:uid="{00000000-0005-0000-0000-0000E7000000}"/>
    <cellStyle name="1_Book1_Cau Bai Son 2 Km 0+270.26 (8-11-2006)" xfId="227" xr:uid="{00000000-0005-0000-0000-0000E8000000}"/>
    <cellStyle name="1_Book1_Cau Bai Son 2 Km 0+270.26 (8-11-2006)_thanh hoa lap du an 062008" xfId="228" xr:uid="{00000000-0005-0000-0000-0000E9000000}"/>
    <cellStyle name="1_Book1_Cau Bai Son 2 Km 0+270.26 (8-11-2006)_thanh hoa lap du an 062008_QT bieu 45 va 53 2011" xfId="229" xr:uid="{00000000-0005-0000-0000-0000EA000000}"/>
    <cellStyle name="1_Book1_Cau Bai Son 2 Km 0+270.26 (8-11-2006)_thanh hoa lap du an 062008_Sheet2" xfId="230" xr:uid="{00000000-0005-0000-0000-0000EB000000}"/>
    <cellStyle name="1_Book1_Cau Hoa Son Km 1+441.06 (14-12-2006)" xfId="231" xr:uid="{00000000-0005-0000-0000-0000EC000000}"/>
    <cellStyle name="1_Book1_Cau Hoa Son Km 1+441.06 (14-12-2006)_thanh hoa lap du an 062008" xfId="232" xr:uid="{00000000-0005-0000-0000-0000ED000000}"/>
    <cellStyle name="1_Book1_Cau Hoa Son Km 1+441.06 (14-12-2006)_thanh hoa lap du an 062008_QT bieu 45 va 53 2011" xfId="233" xr:uid="{00000000-0005-0000-0000-0000EE000000}"/>
    <cellStyle name="1_Book1_Cau Hoa Son Km 1+441.06 (14-12-2006)_thanh hoa lap du an 062008_Sheet2" xfId="234" xr:uid="{00000000-0005-0000-0000-0000EF000000}"/>
    <cellStyle name="1_Book1_Cau Hoa Son Km 1+441.06 (22-10-2006)" xfId="235" xr:uid="{00000000-0005-0000-0000-0000F0000000}"/>
    <cellStyle name="1_Book1_Cau Hoa Son Km 1+441.06 (22-10-2006)_thanh hoa lap du an 062008" xfId="236" xr:uid="{00000000-0005-0000-0000-0000F1000000}"/>
    <cellStyle name="1_Book1_Cau Hoa Son Km 1+441.06 (22-10-2006)_thanh hoa lap du an 062008_QT bieu 45 va 53 2011" xfId="237" xr:uid="{00000000-0005-0000-0000-0000F2000000}"/>
    <cellStyle name="1_Book1_Cau Hoa Son Km 1+441.06 (22-10-2006)_thanh hoa lap du an 062008_Sheet2" xfId="238" xr:uid="{00000000-0005-0000-0000-0000F3000000}"/>
    <cellStyle name="1_Book1_Cau Hoa Son Km 1+441.06 (24-10-2006)" xfId="239" xr:uid="{00000000-0005-0000-0000-0000F4000000}"/>
    <cellStyle name="1_Book1_Cau Hoa Son Km 1+441.06 (24-10-2006)_thanh hoa lap du an 062008" xfId="240" xr:uid="{00000000-0005-0000-0000-0000F5000000}"/>
    <cellStyle name="1_Book1_Cau Hoa Son Km 1+441.06 (24-10-2006)_thanh hoa lap du an 062008_QT bieu 45 va 53 2011" xfId="241" xr:uid="{00000000-0005-0000-0000-0000F6000000}"/>
    <cellStyle name="1_Book1_Cau Hoa Son Km 1+441.06 (24-10-2006)_thanh hoa lap du an 062008_Sheet2" xfId="242" xr:uid="{00000000-0005-0000-0000-0000F7000000}"/>
    <cellStyle name="1_Book1_Cau Nam Tot(ngay 2-10-2006)" xfId="243" xr:uid="{00000000-0005-0000-0000-0000F8000000}"/>
    <cellStyle name="1_Book1_Cau Song Dao Km 1+51.54 (20-12-2006)" xfId="244" xr:uid="{00000000-0005-0000-0000-0000F9000000}"/>
    <cellStyle name="1_Book1_Cau Song Dao Km 1+51.54 (20-12-2006)_thanh hoa lap du an 062008" xfId="245" xr:uid="{00000000-0005-0000-0000-0000FA000000}"/>
    <cellStyle name="1_Book1_Cau Song Dao Km 1+51.54 (20-12-2006)_thanh hoa lap du an 062008_QT bieu 45 va 53 2011" xfId="246" xr:uid="{00000000-0005-0000-0000-0000FB000000}"/>
    <cellStyle name="1_Book1_Cau Song Dao Km 1+51.54 (20-12-2006)_thanh hoa lap du an 062008_Sheet2" xfId="247" xr:uid="{00000000-0005-0000-0000-0000FC000000}"/>
    <cellStyle name="1_Book1_CAU XOP XANG II(su­a)" xfId="248" xr:uid="{00000000-0005-0000-0000-0000FD000000}"/>
    <cellStyle name="1_Book1_CAU XOP XANG II(su­a)_thanh hoa lap du an 062008" xfId="249" xr:uid="{00000000-0005-0000-0000-0000FE000000}"/>
    <cellStyle name="1_Book1_CAU XOP XANG II(su­a)_thanh hoa lap du an 062008_QT bieu 45 va 53 2011" xfId="250" xr:uid="{00000000-0005-0000-0000-0000FF000000}"/>
    <cellStyle name="1_Book1_CAU XOP XANG II(su­a)_thanh hoa lap du an 062008_Sheet2" xfId="251" xr:uid="{00000000-0005-0000-0000-000000010000}"/>
    <cellStyle name="1_Book1_Dieu phoi dat goi 1" xfId="252" xr:uid="{00000000-0005-0000-0000-000001010000}"/>
    <cellStyle name="1_Book1_Dieu phoi dat goi 2" xfId="253" xr:uid="{00000000-0005-0000-0000-000002010000}"/>
    <cellStyle name="1_Book1_DT Kha thi ngay 11-2-06" xfId="254" xr:uid="{00000000-0005-0000-0000-000003010000}"/>
    <cellStyle name="1_Book1_DT Kha thi ngay 11-2-06_thanh hoa lap du an 062008" xfId="255" xr:uid="{00000000-0005-0000-0000-000004010000}"/>
    <cellStyle name="1_Book1_DT Kha thi ngay 11-2-06_thanh hoa lap du an 062008_QT bieu 45 va 53 2011" xfId="256" xr:uid="{00000000-0005-0000-0000-000005010000}"/>
    <cellStyle name="1_Book1_DT Kha thi ngay 11-2-06_thanh hoa lap du an 062008_Sheet2" xfId="257" xr:uid="{00000000-0005-0000-0000-000006010000}"/>
    <cellStyle name="1_Book1_DT ngay 04-01-2006" xfId="258" xr:uid="{00000000-0005-0000-0000-000007010000}"/>
    <cellStyle name="1_Book1_DT ngay 11-4-2006" xfId="259" xr:uid="{00000000-0005-0000-0000-000008010000}"/>
    <cellStyle name="1_Book1_DT ngay 15-11-05" xfId="260" xr:uid="{00000000-0005-0000-0000-000009010000}"/>
    <cellStyle name="1_Book1_DT ngay 15-11-05_thanh hoa lap du an 062008" xfId="261" xr:uid="{00000000-0005-0000-0000-00000A010000}"/>
    <cellStyle name="1_Book1_DT ngay 15-11-05_thanh hoa lap du an 062008_QT bieu 45 va 53 2011" xfId="262" xr:uid="{00000000-0005-0000-0000-00000B010000}"/>
    <cellStyle name="1_Book1_DT ngay 15-11-05_thanh hoa lap du an 062008_Sheet2" xfId="263" xr:uid="{00000000-0005-0000-0000-00000C010000}"/>
    <cellStyle name="1_Book1_DT theo DM24" xfId="264" xr:uid="{00000000-0005-0000-0000-00000D010000}"/>
    <cellStyle name="1_Book1_Du toan KT-TCsua theo TT 03 - YC 471" xfId="265" xr:uid="{00000000-0005-0000-0000-00000E010000}"/>
    <cellStyle name="1_Book1_Du toan Phuong lam" xfId="266" xr:uid="{00000000-0005-0000-0000-00000F010000}"/>
    <cellStyle name="1_Book1_Du toan Phuong lam_thanh hoa lap du an 062008" xfId="267" xr:uid="{00000000-0005-0000-0000-000010010000}"/>
    <cellStyle name="1_Book1_Du toan Phuong lam_thanh hoa lap du an 062008_QT bieu 45 va 53 2011" xfId="268" xr:uid="{00000000-0005-0000-0000-000011010000}"/>
    <cellStyle name="1_Book1_Du toan Phuong lam_thanh hoa lap du an 062008_Sheet2" xfId="269" xr:uid="{00000000-0005-0000-0000-000012010000}"/>
    <cellStyle name="1_Book1_Du toan QL 27 (23-12-2005)" xfId="270" xr:uid="{00000000-0005-0000-0000-000013010000}"/>
    <cellStyle name="1_Book1_DuAnKT ngay 11-2-2006" xfId="271" xr:uid="{00000000-0005-0000-0000-000014010000}"/>
    <cellStyle name="1_Book1_Goi 1" xfId="272" xr:uid="{00000000-0005-0000-0000-000015010000}"/>
    <cellStyle name="1_Book1_Goi thau so 1 (14-12-2006)" xfId="273" xr:uid="{00000000-0005-0000-0000-000016010000}"/>
    <cellStyle name="1_Book1_Goi thau so 1 (14-12-2006)_thanh hoa lap du an 062008" xfId="274" xr:uid="{00000000-0005-0000-0000-000017010000}"/>
    <cellStyle name="1_Book1_Goi thau so 1 (14-12-2006)_thanh hoa lap du an 062008_QT bieu 45 va 53 2011" xfId="275" xr:uid="{00000000-0005-0000-0000-000018010000}"/>
    <cellStyle name="1_Book1_Goi thau so 1 (14-12-2006)_thanh hoa lap du an 062008_Sheet2" xfId="276" xr:uid="{00000000-0005-0000-0000-000019010000}"/>
    <cellStyle name="1_Book1_Goi thau so 2 (20-6-2006)" xfId="277" xr:uid="{00000000-0005-0000-0000-00001A010000}"/>
    <cellStyle name="1_Book1_Goi thau so 2 (20-6-2006)_thanh hoa lap du an 062008" xfId="278" xr:uid="{00000000-0005-0000-0000-00001B010000}"/>
    <cellStyle name="1_Book1_Goi thau so 2 (20-6-2006)_thanh hoa lap du an 062008_QT bieu 45 va 53 2011" xfId="279" xr:uid="{00000000-0005-0000-0000-00001C010000}"/>
    <cellStyle name="1_Book1_Goi thau so 2 (20-6-2006)_thanh hoa lap du an 062008_Sheet2" xfId="280" xr:uid="{00000000-0005-0000-0000-00001D010000}"/>
    <cellStyle name="1_Book1_Goi thau so 2 (30-01-2007)" xfId="281" xr:uid="{00000000-0005-0000-0000-00001E010000}"/>
    <cellStyle name="1_Book1_Goi thau so 2 (30-01-2007)_thanh hoa lap du an 062008" xfId="282" xr:uid="{00000000-0005-0000-0000-00001F010000}"/>
    <cellStyle name="1_Book1_Goi thau so 2 (30-01-2007)_thanh hoa lap du an 062008_QT bieu 45 va 53 2011" xfId="283" xr:uid="{00000000-0005-0000-0000-000020010000}"/>
    <cellStyle name="1_Book1_Goi thau so 2 (30-01-2007)_thanh hoa lap du an 062008_Sheet2" xfId="284" xr:uid="{00000000-0005-0000-0000-000021010000}"/>
    <cellStyle name="1_Book1_Goi02(25-05-2006)" xfId="285" xr:uid="{00000000-0005-0000-0000-000022010000}"/>
    <cellStyle name="1_Book1_K C N - HUNG DONG L.NHUA" xfId="286" xr:uid="{00000000-0005-0000-0000-000023010000}"/>
    <cellStyle name="1_Book1_K C N - HUNG DONG L.NHUA_thanh hoa lap du an 062008" xfId="287" xr:uid="{00000000-0005-0000-0000-000024010000}"/>
    <cellStyle name="1_Book1_K C N - HUNG DONG L.NHUA_thanh hoa lap du an 062008_QT bieu 45 va 53 2011" xfId="288" xr:uid="{00000000-0005-0000-0000-000025010000}"/>
    <cellStyle name="1_Book1_K C N - HUNG DONG L.NHUA_thanh hoa lap du an 062008_Sheet2" xfId="289" xr:uid="{00000000-0005-0000-0000-000026010000}"/>
    <cellStyle name="1_Book1_Khoi Luong Hoang Truong - Hoang Phu" xfId="291" xr:uid="{00000000-0005-0000-0000-000028010000}"/>
    <cellStyle name="1_Book1_Khoi Luong Hoang Truong - Hoang Phu_thanh hoa lap du an 062008" xfId="292" xr:uid="{00000000-0005-0000-0000-000029010000}"/>
    <cellStyle name="1_Book1_Khoi Luong Hoang Truong - Hoang Phu_thanh hoa lap du an 062008_QT bieu 45 va 53 2011" xfId="293" xr:uid="{00000000-0005-0000-0000-00002A010000}"/>
    <cellStyle name="1_Book1_Khoi Luong Hoang Truong - Hoang Phu_thanh hoa lap du an 062008_Sheet2" xfId="294" xr:uid="{00000000-0005-0000-0000-00002B010000}"/>
    <cellStyle name="1_Book1_km48-53 (tham tra ngay 23-10-2006)" xfId="290" xr:uid="{00000000-0005-0000-0000-000027010000}"/>
    <cellStyle name="1_Book1_Muong TL" xfId="295" xr:uid="{00000000-0005-0000-0000-00002C010000}"/>
    <cellStyle name="1_Book1_Nhap" xfId="296" xr:uid="{00000000-0005-0000-0000-00002D010000}"/>
    <cellStyle name="1_Book1_thanh hoa lap du an 062008" xfId="299" xr:uid="{00000000-0005-0000-0000-000030010000}"/>
    <cellStyle name="1_Book1_thanh hoa lap du an 062008_QT bieu 45 va 53 2011" xfId="300" xr:uid="{00000000-0005-0000-0000-000031010000}"/>
    <cellStyle name="1_Book1_thanh hoa lap du an 062008_Sheet2" xfId="301" xr:uid="{00000000-0005-0000-0000-000032010000}"/>
    <cellStyle name="1_Book1_Tuyen so 1-Km0+00 - Km0+852.56" xfId="297" xr:uid="{00000000-0005-0000-0000-00002E010000}"/>
    <cellStyle name="1_Book1_TV sua ngay 02-08-06" xfId="298" xr:uid="{00000000-0005-0000-0000-00002F010000}"/>
    <cellStyle name="1_Book1_ÿÿÿÿÿ" xfId="302" xr:uid="{00000000-0005-0000-0000-000033010000}"/>
    <cellStyle name="1_C" xfId="303" xr:uid="{00000000-0005-0000-0000-000034010000}"/>
    <cellStyle name="1_Cau Bai Son 2 Km 0+270.26 (8-11-2006)" xfId="304" xr:uid="{00000000-0005-0000-0000-000035010000}"/>
    <cellStyle name="1_Cau Hoi 115" xfId="305" xr:uid="{00000000-0005-0000-0000-000036010000}"/>
    <cellStyle name="1_Cau Hoi 115_thanh hoa lap du an 062008" xfId="306" xr:uid="{00000000-0005-0000-0000-000037010000}"/>
    <cellStyle name="1_Cau Hoi 115_thanh hoa lap du an 062008_QT bieu 45 va 53 2011" xfId="307" xr:uid="{00000000-0005-0000-0000-000038010000}"/>
    <cellStyle name="1_Cau Hoi 115_thanh hoa lap du an 062008_Sheet2" xfId="308" xr:uid="{00000000-0005-0000-0000-000039010000}"/>
    <cellStyle name="1_Cau Hua Trai (TT 04)" xfId="309" xr:uid="{00000000-0005-0000-0000-00003A010000}"/>
    <cellStyle name="1_Cau My Thinh sua theo don gia 59 (19-5-07)" xfId="310" xr:uid="{00000000-0005-0000-0000-00003B010000}"/>
    <cellStyle name="1_Cau Nam Tot(ngay 2-10-2006)" xfId="311" xr:uid="{00000000-0005-0000-0000-00003C010000}"/>
    <cellStyle name="1_Cau Nam Tot(ngay 2-10-2006)_thanh hoa lap du an 062008" xfId="312" xr:uid="{00000000-0005-0000-0000-00003D010000}"/>
    <cellStyle name="1_Cau Nam Tot(ngay 2-10-2006)_thanh hoa lap du an 062008_QT bieu 45 va 53 2011" xfId="313" xr:uid="{00000000-0005-0000-0000-00003E010000}"/>
    <cellStyle name="1_Cau Nam Tot(ngay 2-10-2006)_thanh hoa lap du an 062008_Sheet2" xfId="314" xr:uid="{00000000-0005-0000-0000-00003F010000}"/>
    <cellStyle name="1_Cau Song Dao Km 1+51.54 (20-12-2006)" xfId="315" xr:uid="{00000000-0005-0000-0000-000040010000}"/>
    <cellStyle name="1_Cau Thanh Ha 1" xfId="316" xr:uid="{00000000-0005-0000-0000-000041010000}"/>
    <cellStyle name="1_Cau thuy dien Ban La (Cu Anh)" xfId="317" xr:uid="{00000000-0005-0000-0000-000042010000}"/>
    <cellStyle name="1_Cau thuy dien Ban La (Cu Anh)_thanh hoa lap du an 062008" xfId="318" xr:uid="{00000000-0005-0000-0000-000043010000}"/>
    <cellStyle name="1_Cau thuy dien Ban La (Cu Anh)_thanh hoa lap du an 062008_QT bieu 45 va 53 2011" xfId="319" xr:uid="{00000000-0005-0000-0000-000044010000}"/>
    <cellStyle name="1_Cau thuy dien Ban La (Cu Anh)_thanh hoa lap du an 062008_Sheet2" xfId="320" xr:uid="{00000000-0005-0000-0000-000045010000}"/>
    <cellStyle name="1_CAU XOP XANG II(su­a)" xfId="321" xr:uid="{00000000-0005-0000-0000-000046010000}"/>
    <cellStyle name="1_caucong" xfId="322" xr:uid="{00000000-0005-0000-0000-000047010000}"/>
    <cellStyle name="1_Chau Thon - Tan Xuan (goi 5)" xfId="325" xr:uid="{00000000-0005-0000-0000-00004A010000}"/>
    <cellStyle name="1_Chau Thon - Tan Xuan (KCS 8-12-06)" xfId="326" xr:uid="{00000000-0005-0000-0000-00004B010000}"/>
    <cellStyle name="1_Chi phi KS" xfId="327" xr:uid="{00000000-0005-0000-0000-00004C010000}"/>
    <cellStyle name="1_Chi tieu su nghiep VHXH 2009 chi tiet_01_12qh3t12" xfId="328" xr:uid="{00000000-0005-0000-0000-00004D010000}"/>
    <cellStyle name="1_Chinhthuc_Dongquyen_NLN" xfId="329" xr:uid="{00000000-0005-0000-0000-00004E010000}"/>
    <cellStyle name="1_ChiTieu_KeHoach_2009" xfId="330" xr:uid="{00000000-0005-0000-0000-00004F010000}"/>
    <cellStyle name="1_cong" xfId="323" xr:uid="{00000000-0005-0000-0000-000048010000}"/>
    <cellStyle name="1_cu ly van chuyen" xfId="324" xr:uid="{00000000-0005-0000-0000-000049010000}"/>
    <cellStyle name="1_Dakt-Cau tinh Hua Phan" xfId="331" xr:uid="{00000000-0005-0000-0000-000050010000}"/>
    <cellStyle name="1_Danhmuc_Quyhoach2009" xfId="332" xr:uid="{00000000-0005-0000-0000-000051010000}"/>
    <cellStyle name="1_DIEN" xfId="333" xr:uid="{00000000-0005-0000-0000-000052010000}"/>
    <cellStyle name="1_Dieu phoi dat goi 1" xfId="334" xr:uid="{00000000-0005-0000-0000-000053010000}"/>
    <cellStyle name="1_Dieu phoi dat goi 1_thanh hoa lap du an 062008" xfId="335" xr:uid="{00000000-0005-0000-0000-000054010000}"/>
    <cellStyle name="1_Dieu phoi dat goi 1_thanh hoa lap du an 062008_QT bieu 45 va 53 2011" xfId="336" xr:uid="{00000000-0005-0000-0000-000055010000}"/>
    <cellStyle name="1_Dieu phoi dat goi 1_thanh hoa lap du an 062008_Sheet2" xfId="337" xr:uid="{00000000-0005-0000-0000-000056010000}"/>
    <cellStyle name="1_Dieu phoi dat goi 2" xfId="338" xr:uid="{00000000-0005-0000-0000-000057010000}"/>
    <cellStyle name="1_Dieu phoi dat goi 2_thanh hoa lap du an 062008" xfId="339" xr:uid="{00000000-0005-0000-0000-000058010000}"/>
    <cellStyle name="1_Dieu phoi dat goi 2_thanh hoa lap du an 062008_QT bieu 45 va 53 2011" xfId="340" xr:uid="{00000000-0005-0000-0000-000059010000}"/>
    <cellStyle name="1_Dieu phoi dat goi 2_thanh hoa lap du an 062008_Sheet2" xfId="341" xr:uid="{00000000-0005-0000-0000-00005A010000}"/>
    <cellStyle name="1_Dinh muc thiet ke" xfId="342" xr:uid="{00000000-0005-0000-0000-00005B010000}"/>
    <cellStyle name="1_Don gia KS247" xfId="343" xr:uid="{00000000-0005-0000-0000-00005C010000}"/>
    <cellStyle name="1_DONGIA" xfId="344" xr:uid="{00000000-0005-0000-0000-00005D010000}"/>
    <cellStyle name="1_DT Chau Hong  trinh ngay 09-01-07" xfId="345" xr:uid="{00000000-0005-0000-0000-00005E010000}"/>
    <cellStyle name="1_DT Chau Hong  trinh ngay 09-01-07_thanh hoa lap du an 062008" xfId="346" xr:uid="{00000000-0005-0000-0000-00005F010000}"/>
    <cellStyle name="1_DT Chau Hong  trinh ngay 09-01-07_thanh hoa lap du an 062008_QT bieu 45 va 53 2011" xfId="347" xr:uid="{00000000-0005-0000-0000-000060010000}"/>
    <cellStyle name="1_DT Chau Hong  trinh ngay 09-01-07_thanh hoa lap du an 062008_Sheet2" xfId="348" xr:uid="{00000000-0005-0000-0000-000061010000}"/>
    <cellStyle name="1_DT Kha thi ngay 11-2-06" xfId="350" xr:uid="{00000000-0005-0000-0000-000063010000}"/>
    <cellStyle name="1_DT KT ngay 10-9-2005" xfId="349" xr:uid="{00000000-0005-0000-0000-000062010000}"/>
    <cellStyle name="1_DT ngay 04-01-2006" xfId="351" xr:uid="{00000000-0005-0000-0000-000064010000}"/>
    <cellStyle name="1_DT ngay 04-01-2006_thanh hoa lap du an 062008" xfId="352" xr:uid="{00000000-0005-0000-0000-000065010000}"/>
    <cellStyle name="1_DT ngay 04-01-2006_thanh hoa lap du an 062008_QT bieu 45 va 53 2011" xfId="353" xr:uid="{00000000-0005-0000-0000-000066010000}"/>
    <cellStyle name="1_DT ngay 04-01-2006_thanh hoa lap du an 062008_Sheet2" xfId="354" xr:uid="{00000000-0005-0000-0000-000067010000}"/>
    <cellStyle name="1_DT ngay 11-4-2006" xfId="355" xr:uid="{00000000-0005-0000-0000-000068010000}"/>
    <cellStyle name="1_DT ngay 11-4-2006_thanh hoa lap du an 062008" xfId="356" xr:uid="{00000000-0005-0000-0000-000069010000}"/>
    <cellStyle name="1_DT ngay 11-4-2006_thanh hoa lap du an 062008_QT bieu 45 va 53 2011" xfId="357" xr:uid="{00000000-0005-0000-0000-00006A010000}"/>
    <cellStyle name="1_DT ngay 11-4-2006_thanh hoa lap du an 062008_Sheet2" xfId="358" xr:uid="{00000000-0005-0000-0000-00006B010000}"/>
    <cellStyle name="1_DT ngay 15-11-05" xfId="359" xr:uid="{00000000-0005-0000-0000-00006C010000}"/>
    <cellStyle name="1_DT theo DM24" xfId="360" xr:uid="{00000000-0005-0000-0000-00006D010000}"/>
    <cellStyle name="1_DT theo DM24_thanh hoa lap du an 062008" xfId="361" xr:uid="{00000000-0005-0000-0000-00006E010000}"/>
    <cellStyle name="1_DT theo DM24_thanh hoa lap du an 062008_QT bieu 45 va 53 2011" xfId="362" xr:uid="{00000000-0005-0000-0000-00006F010000}"/>
    <cellStyle name="1_DT theo DM24_thanh hoa lap du an 062008_Sheet2" xfId="363" xr:uid="{00000000-0005-0000-0000-000070010000}"/>
    <cellStyle name="1_DT-497" xfId="364" xr:uid="{00000000-0005-0000-0000-000071010000}"/>
    <cellStyle name="1_DT-497_thanh hoa lap du an 062008" xfId="365" xr:uid="{00000000-0005-0000-0000-000072010000}"/>
    <cellStyle name="1_DT-497_thanh hoa lap du an 062008_QT bieu 45 va 53 2011" xfId="366" xr:uid="{00000000-0005-0000-0000-000073010000}"/>
    <cellStyle name="1_DT-497_thanh hoa lap du an 062008_Sheet2" xfId="367" xr:uid="{00000000-0005-0000-0000-000074010000}"/>
    <cellStyle name="1_DT-Khao-s¸t-TD" xfId="368" xr:uid="{00000000-0005-0000-0000-000075010000}"/>
    <cellStyle name="1_DT-Khao-s¸t-TD_thanh hoa lap du an 062008" xfId="369" xr:uid="{00000000-0005-0000-0000-000076010000}"/>
    <cellStyle name="1_DT-Khao-s¸t-TD_thanh hoa lap du an 062008_QT bieu 45 va 53 2011" xfId="370" xr:uid="{00000000-0005-0000-0000-000077010000}"/>
    <cellStyle name="1_DT-Khao-s¸t-TD_thanh hoa lap du an 062008_Sheet2" xfId="371" xr:uid="{00000000-0005-0000-0000-000078010000}"/>
    <cellStyle name="1_DTXL goi 11(20-9-05)" xfId="372" xr:uid="{00000000-0005-0000-0000-000079010000}"/>
    <cellStyle name="1_du toan" xfId="373" xr:uid="{00000000-0005-0000-0000-00007A010000}"/>
    <cellStyle name="1_du toan (03-11-05)" xfId="374" xr:uid="{00000000-0005-0000-0000-00007B010000}"/>
    <cellStyle name="1_Du toan (12-05-2005) Tham dinh" xfId="375" xr:uid="{00000000-0005-0000-0000-00007C010000}"/>
    <cellStyle name="1_Du toan (12-05-2005) Tham dinh_thanh hoa lap du an 062008" xfId="376" xr:uid="{00000000-0005-0000-0000-00007D010000}"/>
    <cellStyle name="1_Du toan (12-05-2005) Tham dinh_thanh hoa lap du an 062008_QT bieu 45 va 53 2011" xfId="377" xr:uid="{00000000-0005-0000-0000-00007E010000}"/>
    <cellStyle name="1_Du toan (12-05-2005) Tham dinh_thanh hoa lap du an 062008_Sheet2" xfId="378" xr:uid="{00000000-0005-0000-0000-00007F010000}"/>
    <cellStyle name="1_Du toan (23-05-2005) Tham dinh" xfId="379" xr:uid="{00000000-0005-0000-0000-000080010000}"/>
    <cellStyle name="1_Du toan (23-05-2005) Tham dinh_thanh hoa lap du an 062008" xfId="380" xr:uid="{00000000-0005-0000-0000-000081010000}"/>
    <cellStyle name="1_Du toan (23-05-2005) Tham dinh_thanh hoa lap du an 062008_QT bieu 45 va 53 2011" xfId="381" xr:uid="{00000000-0005-0000-0000-000082010000}"/>
    <cellStyle name="1_Du toan (23-05-2005) Tham dinh_thanh hoa lap du an 062008_Sheet2" xfId="382" xr:uid="{00000000-0005-0000-0000-000083010000}"/>
    <cellStyle name="1_Du toan (5 - 04 - 2004)" xfId="383" xr:uid="{00000000-0005-0000-0000-000084010000}"/>
    <cellStyle name="1_Du toan (5 - 04 - 2004)_thanh hoa lap du an 062008" xfId="384" xr:uid="{00000000-0005-0000-0000-000085010000}"/>
    <cellStyle name="1_Du toan (5 - 04 - 2004)_thanh hoa lap du an 062008_QT bieu 45 va 53 2011" xfId="385" xr:uid="{00000000-0005-0000-0000-000086010000}"/>
    <cellStyle name="1_Du toan (5 - 04 - 2004)_thanh hoa lap du an 062008_Sheet2" xfId="386" xr:uid="{00000000-0005-0000-0000-000087010000}"/>
    <cellStyle name="1_Du toan (6-3-2005)" xfId="387" xr:uid="{00000000-0005-0000-0000-000088010000}"/>
    <cellStyle name="1_Du toan (Ban A)" xfId="388" xr:uid="{00000000-0005-0000-0000-000089010000}"/>
    <cellStyle name="1_Du toan (Ban A)_thanh hoa lap du an 062008" xfId="389" xr:uid="{00000000-0005-0000-0000-00008A010000}"/>
    <cellStyle name="1_Du toan (Ban A)_thanh hoa lap du an 062008_QT bieu 45 va 53 2011" xfId="390" xr:uid="{00000000-0005-0000-0000-00008B010000}"/>
    <cellStyle name="1_Du toan (Ban A)_thanh hoa lap du an 062008_Sheet2" xfId="391" xr:uid="{00000000-0005-0000-0000-00008C010000}"/>
    <cellStyle name="1_Du toan (ngay 13 - 07 - 2004)" xfId="392" xr:uid="{00000000-0005-0000-0000-00008D010000}"/>
    <cellStyle name="1_Du toan (ngay 13 - 07 - 2004)_thanh hoa lap du an 062008" xfId="393" xr:uid="{00000000-0005-0000-0000-00008E010000}"/>
    <cellStyle name="1_Du toan (ngay 13 - 07 - 2004)_thanh hoa lap du an 062008_QT bieu 45 va 53 2011" xfId="394" xr:uid="{00000000-0005-0000-0000-00008F010000}"/>
    <cellStyle name="1_Du toan (ngay 13 - 07 - 2004)_thanh hoa lap du an 062008_Sheet2" xfId="395" xr:uid="{00000000-0005-0000-0000-000090010000}"/>
    <cellStyle name="1_Du toan (ngay 25-9-06)" xfId="396" xr:uid="{00000000-0005-0000-0000-000091010000}"/>
    <cellStyle name="1_Du toan (ngay03-02-07) theo DG moi" xfId="397" xr:uid="{00000000-0005-0000-0000-000092010000}"/>
    <cellStyle name="1_Du toan 558 (Km17+508.12 - Km 22)" xfId="398" xr:uid="{00000000-0005-0000-0000-000093010000}"/>
    <cellStyle name="1_Du toan 558 (Km17+508.12 - Km 22)_thanh hoa lap du an 062008" xfId="399" xr:uid="{00000000-0005-0000-0000-000094010000}"/>
    <cellStyle name="1_Du toan 558 (Km17+508.12 - Km 22)_thanh hoa lap du an 062008_QT bieu 45 va 53 2011" xfId="400" xr:uid="{00000000-0005-0000-0000-000095010000}"/>
    <cellStyle name="1_Du toan 558 (Km17+508.12 - Km 22)_thanh hoa lap du an 062008_Sheet2" xfId="401" xr:uid="{00000000-0005-0000-0000-000096010000}"/>
    <cellStyle name="1_Du toan bo sung (11-2004)" xfId="402" xr:uid="{00000000-0005-0000-0000-000097010000}"/>
    <cellStyle name="1_Du toan Cang Vung Ang (Tham tra 3-11-06)" xfId="403" xr:uid="{00000000-0005-0000-0000-000098010000}"/>
    <cellStyle name="1_Du toan Cang Vung Ang (Tham tra 3-11-06)_thanh hoa lap du an 062008" xfId="404" xr:uid="{00000000-0005-0000-0000-000099010000}"/>
    <cellStyle name="1_Du toan Cang Vung Ang (Tham tra 3-11-06)_thanh hoa lap du an 062008_QT bieu 45 va 53 2011" xfId="405" xr:uid="{00000000-0005-0000-0000-00009A010000}"/>
    <cellStyle name="1_Du toan Cang Vung Ang (Tham tra 3-11-06)_thanh hoa lap du an 062008_Sheet2" xfId="406" xr:uid="{00000000-0005-0000-0000-00009B010000}"/>
    <cellStyle name="1_Du toan Cang Vung Ang ngay 09-8-06 " xfId="407" xr:uid="{00000000-0005-0000-0000-00009C010000}"/>
    <cellStyle name="1_Du toan Cang Vung Ang ngay 09-8-06 _thanh hoa lap du an 062008" xfId="408" xr:uid="{00000000-0005-0000-0000-00009D010000}"/>
    <cellStyle name="1_Du toan Cang Vung Ang ngay 09-8-06 _thanh hoa lap du an 062008_QT bieu 45 va 53 2011" xfId="409" xr:uid="{00000000-0005-0000-0000-00009E010000}"/>
    <cellStyle name="1_Du toan Cang Vung Ang ngay 09-8-06 _thanh hoa lap du an 062008_Sheet2" xfId="410" xr:uid="{00000000-0005-0000-0000-00009F010000}"/>
    <cellStyle name="1_Du toan dieu chin theo don gia moi (1-2-2007)" xfId="411" xr:uid="{00000000-0005-0000-0000-0000A0010000}"/>
    <cellStyle name="1_Du toan Doan Km 53 - 60 sua theo tham tra(15-5-2007)" xfId="413" xr:uid="{00000000-0005-0000-0000-0000A2010000}"/>
    <cellStyle name="1_Du toan Doan Km 53 - 60 sua theo tham tra(15-5-2007)_thanh hoa lap du an 062008" xfId="414" xr:uid="{00000000-0005-0000-0000-0000A3010000}"/>
    <cellStyle name="1_Du toan Doan Km 53 - 60 sua theo tham tra(15-5-2007)_thanh hoa lap du an 062008_QT bieu 45 va 53 2011" xfId="415" xr:uid="{00000000-0005-0000-0000-0000A4010000}"/>
    <cellStyle name="1_Du toan Doan Km 53 - 60 sua theo tham tra(15-5-2007)_thanh hoa lap du an 062008_Sheet2" xfId="416" xr:uid="{00000000-0005-0000-0000-0000A5010000}"/>
    <cellStyle name="1_Du toan Doan Km 53 - 60 sua theo TV4 tham tra(9-6-2007)" xfId="412" xr:uid="{00000000-0005-0000-0000-0000A1010000}"/>
    <cellStyle name="1_Du toan Goi 1" xfId="417" xr:uid="{00000000-0005-0000-0000-0000A6010000}"/>
    <cellStyle name="1_Du toan Goi 1_thanh hoa lap du an 062008" xfId="418" xr:uid="{00000000-0005-0000-0000-0000A7010000}"/>
    <cellStyle name="1_Du toan Goi 1_thanh hoa lap du an 062008_QT bieu 45 va 53 2011" xfId="419" xr:uid="{00000000-0005-0000-0000-0000A8010000}"/>
    <cellStyle name="1_Du toan Goi 1_thanh hoa lap du an 062008_Sheet2" xfId="420" xr:uid="{00000000-0005-0000-0000-0000A9010000}"/>
    <cellStyle name="1_du toan goi 12" xfId="421" xr:uid="{00000000-0005-0000-0000-0000AA010000}"/>
    <cellStyle name="1_Du toan Goi 2" xfId="422" xr:uid="{00000000-0005-0000-0000-0000AB010000}"/>
    <cellStyle name="1_Du toan Goi 2_thanh hoa lap du an 062008" xfId="423" xr:uid="{00000000-0005-0000-0000-0000AC010000}"/>
    <cellStyle name="1_Du toan Goi 2_thanh hoa lap du an 062008_QT bieu 45 va 53 2011" xfId="424" xr:uid="{00000000-0005-0000-0000-0000AD010000}"/>
    <cellStyle name="1_Du toan Goi 2_thanh hoa lap du an 062008_Sheet2" xfId="425" xr:uid="{00000000-0005-0000-0000-0000AE010000}"/>
    <cellStyle name="1_Du toan Huong Lam - Ban Giang (ngay28-11-06)" xfId="426" xr:uid="{00000000-0005-0000-0000-0000AF010000}"/>
    <cellStyle name="1_Du toan Huong Lam - Ban Giang (ngay28-11-06)_thanh hoa lap du an 062008" xfId="427" xr:uid="{00000000-0005-0000-0000-0000B0010000}"/>
    <cellStyle name="1_Du toan Huong Lam - Ban Giang (ngay28-11-06)_thanh hoa lap du an 062008_QT bieu 45 va 53 2011" xfId="428" xr:uid="{00000000-0005-0000-0000-0000B1010000}"/>
    <cellStyle name="1_Du toan Huong Lam - Ban Giang (ngay28-11-06)_thanh hoa lap du an 062008_Sheet2" xfId="429" xr:uid="{00000000-0005-0000-0000-0000B2010000}"/>
    <cellStyle name="1_Du toan Huong Lam - Ban Giang theo DG 59 (ngay3-2-07)" xfId="430" xr:uid="{00000000-0005-0000-0000-0000B3010000}"/>
    <cellStyle name="1_Du toan Huong Lam - Ban Giang theo DG 59 (ngay3-2-07)_thanh hoa lap du an 062008" xfId="431" xr:uid="{00000000-0005-0000-0000-0000B4010000}"/>
    <cellStyle name="1_Du toan Huong Lam - Ban Giang theo DG 59 (ngay3-2-07)_thanh hoa lap du an 062008_QT bieu 45 va 53 2011" xfId="432" xr:uid="{00000000-0005-0000-0000-0000B5010000}"/>
    <cellStyle name="1_Du toan Huong Lam - Ban Giang theo DG 59 (ngay3-2-07)_thanh hoa lap du an 062008_Sheet2" xfId="433" xr:uid="{00000000-0005-0000-0000-0000B6010000}"/>
    <cellStyle name="1_Du toan khao sat don 553 (da sua 16.5.08)" xfId="438" xr:uid="{00000000-0005-0000-0000-0000BB010000}"/>
    <cellStyle name="1_Du toan KT-TCsua theo TT 03 - YC 471" xfId="434" xr:uid="{00000000-0005-0000-0000-0000B7010000}"/>
    <cellStyle name="1_Du toan KT-TCsua theo TT 03 - YC 471_thanh hoa lap du an 062008" xfId="435" xr:uid="{00000000-0005-0000-0000-0000B8010000}"/>
    <cellStyle name="1_Du toan KT-TCsua theo TT 03 - YC 471_thanh hoa lap du an 062008_QT bieu 45 va 53 2011" xfId="436" xr:uid="{00000000-0005-0000-0000-0000B9010000}"/>
    <cellStyle name="1_Du toan KT-TCsua theo TT 03 - YC 471_thanh hoa lap du an 062008_Sheet2" xfId="437" xr:uid="{00000000-0005-0000-0000-0000BA010000}"/>
    <cellStyle name="1_Du toan ngay (28-10-2005)" xfId="439" xr:uid="{00000000-0005-0000-0000-0000BC010000}"/>
    <cellStyle name="1_Du toan ngay (28-10-2005)_thanh hoa lap du an 062008" xfId="440" xr:uid="{00000000-0005-0000-0000-0000BD010000}"/>
    <cellStyle name="1_Du toan ngay (28-10-2005)_thanh hoa lap du an 062008_QT bieu 45 va 53 2011" xfId="441" xr:uid="{00000000-0005-0000-0000-0000BE010000}"/>
    <cellStyle name="1_Du toan ngay (28-10-2005)_thanh hoa lap du an 062008_Sheet2" xfId="442" xr:uid="{00000000-0005-0000-0000-0000BF010000}"/>
    <cellStyle name="1_Du toan ngay 16-4-2007" xfId="443" xr:uid="{00000000-0005-0000-0000-0000C0010000}"/>
    <cellStyle name="1_Du toan ngay 1-9-2004 (version 1)" xfId="444" xr:uid="{00000000-0005-0000-0000-0000C1010000}"/>
    <cellStyle name="1_Du toan ngay 1-9-2004 (version 1)_thanh hoa lap du an 062008" xfId="445" xr:uid="{00000000-0005-0000-0000-0000C2010000}"/>
    <cellStyle name="1_Du toan ngay 1-9-2004 (version 1)_thanh hoa lap du an 062008_QT bieu 45 va 53 2011" xfId="446" xr:uid="{00000000-0005-0000-0000-0000C3010000}"/>
    <cellStyle name="1_Du toan ngay 1-9-2004 (version 1)_thanh hoa lap du an 062008_Sheet2" xfId="447" xr:uid="{00000000-0005-0000-0000-0000C4010000}"/>
    <cellStyle name="1_Du toan Phuong lam" xfId="448" xr:uid="{00000000-0005-0000-0000-0000C5010000}"/>
    <cellStyle name="1_Du toan QL 27 (23-12-2005)" xfId="449" xr:uid="{00000000-0005-0000-0000-0000C6010000}"/>
    <cellStyle name="1_Du toan QL 27 (23-12-2005)_thanh hoa lap du an 062008" xfId="450" xr:uid="{00000000-0005-0000-0000-0000C7010000}"/>
    <cellStyle name="1_Du toan QL 27 (23-12-2005)_thanh hoa lap du an 062008_QT bieu 45 va 53 2011" xfId="451" xr:uid="{00000000-0005-0000-0000-0000C8010000}"/>
    <cellStyle name="1_Du toan QL 27 (23-12-2005)_thanh hoa lap du an 062008_Sheet2" xfId="452" xr:uid="{00000000-0005-0000-0000-0000C9010000}"/>
    <cellStyle name="1_Du toan Tay Thanh Hoa duyetcuoi" xfId="453" xr:uid="{00000000-0005-0000-0000-0000CA010000}"/>
    <cellStyle name="1_Du toan Tay Thanh Hoa duyetcuoi_thanh hoa lap du an 062008" xfId="454" xr:uid="{00000000-0005-0000-0000-0000CB010000}"/>
    <cellStyle name="1_Du toan Tay Thanh Hoa duyetcuoi_thanh hoa lap du an 062008_QT bieu 45 va 53 2011" xfId="455" xr:uid="{00000000-0005-0000-0000-0000CC010000}"/>
    <cellStyle name="1_Du toan Tay Thanh Hoa duyetcuoi_thanh hoa lap du an 062008_Sheet2" xfId="456" xr:uid="{00000000-0005-0000-0000-0000CD010000}"/>
    <cellStyle name="1_du_toan_HG01(theo tham tra06062007)" xfId="457" xr:uid="{00000000-0005-0000-0000-0000CE010000}"/>
    <cellStyle name="1_Du_toan_Ho_Xa___Vinh_Tan_WB3 sua ngay 18-8-06" xfId="458" xr:uid="{00000000-0005-0000-0000-0000CF010000}"/>
    <cellStyle name="1_Du_toan_Ho_Xa___Vinh_Tan_WB3 sua ngay 18-8-06_thanh hoa lap du an 062008" xfId="459" xr:uid="{00000000-0005-0000-0000-0000D0010000}"/>
    <cellStyle name="1_Du_toan_Ho_Xa___Vinh_Tan_WB3 sua ngay 18-8-06_thanh hoa lap du an 062008_QT bieu 45 va 53 2011" xfId="460" xr:uid="{00000000-0005-0000-0000-0000D1010000}"/>
    <cellStyle name="1_Du_toan_Ho_Xa___Vinh_Tan_WB3 sua ngay 18-8-06_thanh hoa lap du an 062008_Sheet2" xfId="461" xr:uid="{00000000-0005-0000-0000-0000D2010000}"/>
    <cellStyle name="1_DuAnKT ngay 11-2-2006" xfId="462" xr:uid="{00000000-0005-0000-0000-0000D3010000}"/>
    <cellStyle name="1_DuAnKT ngay 11-2-2006_thanh hoa lap du an 062008" xfId="463" xr:uid="{00000000-0005-0000-0000-0000D4010000}"/>
    <cellStyle name="1_DuAnKT ngay 11-2-2006_thanh hoa lap du an 062008_QT bieu 45 va 53 2011" xfId="464" xr:uid="{00000000-0005-0000-0000-0000D5010000}"/>
    <cellStyle name="1_DuAnKT ngay 11-2-2006_thanh hoa lap du an 062008_Sheet2" xfId="465" xr:uid="{00000000-0005-0000-0000-0000D6010000}"/>
    <cellStyle name="1_Gia_VL cau-JIBIC-Ha-tinh" xfId="497" xr:uid="{00000000-0005-0000-0000-0000F6010000}"/>
    <cellStyle name="1_Gia_VL cau-JIBIC-Ha-tinh_thanh hoa lap du an 062008" xfId="498" xr:uid="{00000000-0005-0000-0000-0000F7010000}"/>
    <cellStyle name="1_Gia_VL cau-JIBIC-Ha-tinh_thanh hoa lap du an 062008_QT bieu 45 va 53 2011" xfId="499" xr:uid="{00000000-0005-0000-0000-0000F8010000}"/>
    <cellStyle name="1_Gia_VL cau-JIBIC-Ha-tinh_thanh hoa lap du an 062008_Sheet2" xfId="500" xr:uid="{00000000-0005-0000-0000-0000F9010000}"/>
    <cellStyle name="1_Gia_VLQL48_duyet " xfId="501" xr:uid="{00000000-0005-0000-0000-0000FA010000}"/>
    <cellStyle name="1_Gia_VLQL48_duyet _thanh hoa lap du an 062008" xfId="502" xr:uid="{00000000-0005-0000-0000-0000FB010000}"/>
    <cellStyle name="1_Gia_VLQL48_duyet _thanh hoa lap du an 062008_QT bieu 45 va 53 2011" xfId="503" xr:uid="{00000000-0005-0000-0000-0000FC010000}"/>
    <cellStyle name="1_Gia_VLQL48_duyet _thanh hoa lap du an 062008_Sheet2" xfId="504" xr:uid="{00000000-0005-0000-0000-0000FD010000}"/>
    <cellStyle name="1_goi 1" xfId="466" xr:uid="{00000000-0005-0000-0000-0000D7010000}"/>
    <cellStyle name="1_Goi 1 (TT04)" xfId="467" xr:uid="{00000000-0005-0000-0000-0000D8010000}"/>
    <cellStyle name="1_goi 1 duyet theo luong mo (an)" xfId="468" xr:uid="{00000000-0005-0000-0000-0000D9010000}"/>
    <cellStyle name="1_Goi 1_1" xfId="469" xr:uid="{00000000-0005-0000-0000-0000DA010000}"/>
    <cellStyle name="1_Goi 1_1_thanh hoa lap du an 062008" xfId="470" xr:uid="{00000000-0005-0000-0000-0000DB010000}"/>
    <cellStyle name="1_Goi 1_1_thanh hoa lap du an 062008_QT bieu 45 va 53 2011" xfId="471" xr:uid="{00000000-0005-0000-0000-0000DC010000}"/>
    <cellStyle name="1_Goi 1_1_thanh hoa lap du an 062008_Sheet2" xfId="472" xr:uid="{00000000-0005-0000-0000-0000DD010000}"/>
    <cellStyle name="1_Goi so 1" xfId="473" xr:uid="{00000000-0005-0000-0000-0000DE010000}"/>
    <cellStyle name="1_Goi thau so 08 (11-05-2007)" xfId="474" xr:uid="{00000000-0005-0000-0000-0000DF010000}"/>
    <cellStyle name="1_Goi thau so 1 (14-12-2006)" xfId="475" xr:uid="{00000000-0005-0000-0000-0000E0010000}"/>
    <cellStyle name="1_Goi thau so 2 (20-6-2006)" xfId="476" xr:uid="{00000000-0005-0000-0000-0000E1010000}"/>
    <cellStyle name="1_Goi02(25-05-2006)" xfId="477" xr:uid="{00000000-0005-0000-0000-0000E2010000}"/>
    <cellStyle name="1_Goi02(25-05-2006)_thanh hoa lap du an 062008" xfId="478" xr:uid="{00000000-0005-0000-0000-0000E3010000}"/>
    <cellStyle name="1_Goi02(25-05-2006)_thanh hoa lap du an 062008_QT bieu 45 va 53 2011" xfId="479" xr:uid="{00000000-0005-0000-0000-0000E4010000}"/>
    <cellStyle name="1_Goi02(25-05-2006)_thanh hoa lap du an 062008_Sheet2" xfId="480" xr:uid="{00000000-0005-0000-0000-0000E5010000}"/>
    <cellStyle name="1_Goi1N206" xfId="481" xr:uid="{00000000-0005-0000-0000-0000E6010000}"/>
    <cellStyle name="1_Goi1N206_thanh hoa lap du an 062008" xfId="482" xr:uid="{00000000-0005-0000-0000-0000E7010000}"/>
    <cellStyle name="1_Goi1N206_thanh hoa lap du an 062008_QT bieu 45 va 53 2011" xfId="483" xr:uid="{00000000-0005-0000-0000-0000E8010000}"/>
    <cellStyle name="1_Goi1N206_thanh hoa lap du an 062008_Sheet2" xfId="484" xr:uid="{00000000-0005-0000-0000-0000E9010000}"/>
    <cellStyle name="1_Goi2N206" xfId="485" xr:uid="{00000000-0005-0000-0000-0000EA010000}"/>
    <cellStyle name="1_Goi2N206_thanh hoa lap du an 062008" xfId="486" xr:uid="{00000000-0005-0000-0000-0000EB010000}"/>
    <cellStyle name="1_Goi2N206_thanh hoa lap du an 062008_QT bieu 45 va 53 2011" xfId="487" xr:uid="{00000000-0005-0000-0000-0000EC010000}"/>
    <cellStyle name="1_Goi2N206_thanh hoa lap du an 062008_Sheet2" xfId="488" xr:uid="{00000000-0005-0000-0000-0000ED010000}"/>
    <cellStyle name="1_Goi4N216" xfId="489" xr:uid="{00000000-0005-0000-0000-0000EE010000}"/>
    <cellStyle name="1_Goi4N216_thanh hoa lap du an 062008" xfId="490" xr:uid="{00000000-0005-0000-0000-0000EF010000}"/>
    <cellStyle name="1_Goi4N216_thanh hoa lap du an 062008_QT bieu 45 va 53 2011" xfId="491" xr:uid="{00000000-0005-0000-0000-0000F0010000}"/>
    <cellStyle name="1_Goi4N216_thanh hoa lap du an 062008_Sheet2" xfId="492" xr:uid="{00000000-0005-0000-0000-0000F1010000}"/>
    <cellStyle name="1_Goi5N216" xfId="493" xr:uid="{00000000-0005-0000-0000-0000F2010000}"/>
    <cellStyle name="1_Goi5N216_thanh hoa lap du an 062008" xfId="494" xr:uid="{00000000-0005-0000-0000-0000F3010000}"/>
    <cellStyle name="1_Goi5N216_thanh hoa lap du an 062008_QT bieu 45 va 53 2011" xfId="495" xr:uid="{00000000-0005-0000-0000-0000F4010000}"/>
    <cellStyle name="1_Goi5N216_thanh hoa lap du an 062008_Sheet2" xfId="496" xr:uid="{00000000-0005-0000-0000-0000F5010000}"/>
    <cellStyle name="1_Hoi Song" xfId="505" xr:uid="{00000000-0005-0000-0000-0000FE010000}"/>
    <cellStyle name="1_HT-LO" xfId="506" xr:uid="{00000000-0005-0000-0000-0000FF010000}"/>
    <cellStyle name="1_HT-LO_thanh hoa lap du an 062008" xfId="507" xr:uid="{00000000-0005-0000-0000-000000020000}"/>
    <cellStyle name="1_HT-LO_thanh hoa lap du an 062008_QT bieu 45 va 53 2011" xfId="508" xr:uid="{00000000-0005-0000-0000-000001020000}"/>
    <cellStyle name="1_HT-LO_thanh hoa lap du an 062008_Sheet2" xfId="509" xr:uid="{00000000-0005-0000-0000-000002020000}"/>
    <cellStyle name="1_Huong Lam - Ban Giang (11-4-2007)" xfId="510" xr:uid="{00000000-0005-0000-0000-000003020000}"/>
    <cellStyle name="1_Huong Lam - Ban Giang (11-4-2007)_thanh hoa lap du an 062008" xfId="511" xr:uid="{00000000-0005-0000-0000-000004020000}"/>
    <cellStyle name="1_Huong Lam - Ban Giang (11-4-2007)_thanh hoa lap du an 062008_QT bieu 45 va 53 2011" xfId="512" xr:uid="{00000000-0005-0000-0000-000005020000}"/>
    <cellStyle name="1_Huong Lam - Ban Giang (11-4-2007)_thanh hoa lap du an 062008_Sheet2" xfId="513" xr:uid="{00000000-0005-0000-0000-000006020000}"/>
    <cellStyle name="1_KH trien khai von 2006-2010  &amp; 2007 theo QD313 _13.6.07" xfId="574" xr:uid="{00000000-0005-0000-0000-000043020000}"/>
    <cellStyle name="1_KH Von Dieu tra CBMT 2009ngay3t12qh4t12" xfId="575" xr:uid="{00000000-0005-0000-0000-000044020000}"/>
    <cellStyle name="1_KH_2009_CongThuong" xfId="576" xr:uid="{00000000-0005-0000-0000-000045020000}"/>
    <cellStyle name="1_KH_SXNL_2009" xfId="577" xr:uid="{00000000-0005-0000-0000-000046020000}"/>
    <cellStyle name="1_Khoi luong" xfId="578" xr:uid="{00000000-0005-0000-0000-000047020000}"/>
    <cellStyle name="1_Khoi luong doan 1" xfId="579" xr:uid="{00000000-0005-0000-0000-000048020000}"/>
    <cellStyle name="1_Khoi luong doan 1_thanh hoa lap du an 062008" xfId="580" xr:uid="{00000000-0005-0000-0000-000049020000}"/>
    <cellStyle name="1_Khoi luong doan 1_thanh hoa lap du an 062008_QT bieu 45 va 53 2011" xfId="581" xr:uid="{00000000-0005-0000-0000-00004A020000}"/>
    <cellStyle name="1_Khoi luong doan 1_thanh hoa lap du an 062008_Sheet2" xfId="582" xr:uid="{00000000-0005-0000-0000-00004B020000}"/>
    <cellStyle name="1_Khoi luong doan 2" xfId="583" xr:uid="{00000000-0005-0000-0000-00004C020000}"/>
    <cellStyle name="1_Khoi luong doan 2_thanh hoa lap du an 062008" xfId="584" xr:uid="{00000000-0005-0000-0000-00004D020000}"/>
    <cellStyle name="1_Khoi luong doan 2_thanh hoa lap du an 062008_QT bieu 45 va 53 2011" xfId="585" xr:uid="{00000000-0005-0000-0000-00004E020000}"/>
    <cellStyle name="1_Khoi luong doan 2_thanh hoa lap du an 062008_Sheet2" xfId="586" xr:uid="{00000000-0005-0000-0000-00004F020000}"/>
    <cellStyle name="1_Khoi Luong Hoang Truong - Hoang Phu" xfId="587" xr:uid="{00000000-0005-0000-0000-000050020000}"/>
    <cellStyle name="1_Khoi Luong Hoang Truong - Hoang Phu_thanh hoa lap du an 062008" xfId="588" xr:uid="{00000000-0005-0000-0000-000051020000}"/>
    <cellStyle name="1_Khoi Luong Hoang Truong - Hoang Phu_thanh hoa lap du an 062008_QT bieu 45 va 53 2011" xfId="589" xr:uid="{00000000-0005-0000-0000-000052020000}"/>
    <cellStyle name="1_Khoi Luong Hoang Truong - Hoang Phu_thanh hoa lap du an 062008_Sheet2" xfId="590" xr:uid="{00000000-0005-0000-0000-000053020000}"/>
    <cellStyle name="1_Khoi luong_thanh hoa lap du an 062008" xfId="591" xr:uid="{00000000-0005-0000-0000-000054020000}"/>
    <cellStyle name="1_Khoi luong_thanh hoa lap du an 062008_QT bieu 45 va 53 2011" xfId="592" xr:uid="{00000000-0005-0000-0000-000055020000}"/>
    <cellStyle name="1_Khoi luong_thanh hoa lap du an 062008_Sheet2" xfId="593" xr:uid="{00000000-0005-0000-0000-000056020000}"/>
    <cellStyle name="1_KHXDCB_2009_ HDND" xfId="594" xr:uid="{00000000-0005-0000-0000-000057020000}"/>
    <cellStyle name="1_Kiennghi_TTCP" xfId="514" xr:uid="{00000000-0005-0000-0000-000007020000}"/>
    <cellStyle name="1_Kiennghi_TTCP_Bosung" xfId="515" xr:uid="{00000000-0005-0000-0000-000008020000}"/>
    <cellStyle name="1_Kiennghi_TTCP_Bosung_lan2" xfId="516" xr:uid="{00000000-0005-0000-0000-000009020000}"/>
    <cellStyle name="1_Kiennghibosungvon_TTCP_2" xfId="517" xr:uid="{00000000-0005-0000-0000-00000A020000}"/>
    <cellStyle name="1_KL" xfId="518" xr:uid="{00000000-0005-0000-0000-00000B020000}"/>
    <cellStyle name="1_KL_Cau My Thinh sua theo don gia 59 (19-5-07)" xfId="519" xr:uid="{00000000-0005-0000-0000-00000C020000}"/>
    <cellStyle name="1_KL_Cau My Thinh sua theo don gia 59 (19-5-07)_thanh hoa lap du an 062008" xfId="520" xr:uid="{00000000-0005-0000-0000-00000D020000}"/>
    <cellStyle name="1_KL_Cau My Thinh sua theo don gia 59 (19-5-07)_thanh hoa lap du an 062008_QT bieu 45 va 53 2011" xfId="521" xr:uid="{00000000-0005-0000-0000-00000E020000}"/>
    <cellStyle name="1_KL_Cau My Thinh sua theo don gia 59 (19-5-07)_thanh hoa lap du an 062008_Sheet2" xfId="522" xr:uid="{00000000-0005-0000-0000-00000F020000}"/>
    <cellStyle name="1_Kl_DT_Tham_Dinh_497_16-4-07" xfId="523" xr:uid="{00000000-0005-0000-0000-000010020000}"/>
    <cellStyle name="1_KL_DT-497" xfId="524" xr:uid="{00000000-0005-0000-0000-000011020000}"/>
    <cellStyle name="1_KL_DT-497_thanh hoa lap du an 062008" xfId="525" xr:uid="{00000000-0005-0000-0000-000012020000}"/>
    <cellStyle name="1_KL_DT-497_thanh hoa lap du an 062008_QT bieu 45 va 53 2011" xfId="526" xr:uid="{00000000-0005-0000-0000-000013020000}"/>
    <cellStyle name="1_KL_DT-497_thanh hoa lap du an 062008_Sheet2" xfId="527" xr:uid="{00000000-0005-0000-0000-000014020000}"/>
    <cellStyle name="1_KL_DT-Khao-s¸t-TD" xfId="528" xr:uid="{00000000-0005-0000-0000-000015020000}"/>
    <cellStyle name="1_KL_DT-Khao-s¸t-TD_thanh hoa lap du an 062008" xfId="529" xr:uid="{00000000-0005-0000-0000-000016020000}"/>
    <cellStyle name="1_KL_DT-Khao-s¸t-TD_thanh hoa lap du an 062008_QT bieu 45 va 53 2011" xfId="530" xr:uid="{00000000-0005-0000-0000-000017020000}"/>
    <cellStyle name="1_KL_DT-Khao-s¸t-TD_thanh hoa lap du an 062008_Sheet2" xfId="531" xr:uid="{00000000-0005-0000-0000-000018020000}"/>
    <cellStyle name="1_KL_Huong Lam - Ban Giang (11-4-2007)" xfId="532" xr:uid="{00000000-0005-0000-0000-000019020000}"/>
    <cellStyle name="1_KL_Huong Lam - Ban Giang (11-4-2007)_thanh hoa lap du an 062008" xfId="533" xr:uid="{00000000-0005-0000-0000-00001A020000}"/>
    <cellStyle name="1_KL_Huong Lam - Ban Giang (11-4-2007)_thanh hoa lap du an 062008_QT bieu 45 va 53 2011" xfId="534" xr:uid="{00000000-0005-0000-0000-00001B020000}"/>
    <cellStyle name="1_KL_Huong Lam - Ban Giang (11-4-2007)_thanh hoa lap du an 062008_Sheet2" xfId="535" xr:uid="{00000000-0005-0000-0000-00001C020000}"/>
    <cellStyle name="1_KL_thanh hoa lap du an 062008" xfId="536" xr:uid="{00000000-0005-0000-0000-00001D020000}"/>
    <cellStyle name="1_KL_thanh hoa lap du an 062008_QT bieu 45 va 53 2011" xfId="537" xr:uid="{00000000-0005-0000-0000-00001E020000}"/>
    <cellStyle name="1_KL_thanh hoa lap du an 062008_Sheet2" xfId="538" xr:uid="{00000000-0005-0000-0000-00001F020000}"/>
    <cellStyle name="1_Kl6-6-05" xfId="539" xr:uid="{00000000-0005-0000-0000-000020020000}"/>
    <cellStyle name="1_KLCongTh" xfId="540" xr:uid="{00000000-0005-0000-0000-000021020000}"/>
    <cellStyle name="1_Kldoan3" xfId="541" xr:uid="{00000000-0005-0000-0000-000022020000}"/>
    <cellStyle name="1_Kldoan3_thanh hoa lap du an 062008" xfId="542" xr:uid="{00000000-0005-0000-0000-000023020000}"/>
    <cellStyle name="1_Kldoan3_thanh hoa lap du an 062008_QT bieu 45 va 53 2011" xfId="543" xr:uid="{00000000-0005-0000-0000-000024020000}"/>
    <cellStyle name="1_Kldoan3_thanh hoa lap du an 062008_Sheet2" xfId="544" xr:uid="{00000000-0005-0000-0000-000025020000}"/>
    <cellStyle name="1_KLhoxa" xfId="545" xr:uid="{00000000-0005-0000-0000-000026020000}"/>
    <cellStyle name="1_Klnutgiao" xfId="546" xr:uid="{00000000-0005-0000-0000-000027020000}"/>
    <cellStyle name="1_KLPA2s" xfId="547" xr:uid="{00000000-0005-0000-0000-000028020000}"/>
    <cellStyle name="1_KlQdinhduyet" xfId="548" xr:uid="{00000000-0005-0000-0000-000029020000}"/>
    <cellStyle name="1_KlQdinhduyet_thanh hoa lap du an 062008" xfId="549" xr:uid="{00000000-0005-0000-0000-00002A020000}"/>
    <cellStyle name="1_KlQdinhduyet_thanh hoa lap du an 062008_QT bieu 45 va 53 2011" xfId="550" xr:uid="{00000000-0005-0000-0000-00002B020000}"/>
    <cellStyle name="1_KlQdinhduyet_thanh hoa lap du an 062008_Sheet2" xfId="551" xr:uid="{00000000-0005-0000-0000-00002C020000}"/>
    <cellStyle name="1_KlQL4goi5KCS" xfId="552" xr:uid="{00000000-0005-0000-0000-00002D020000}"/>
    <cellStyle name="1_Kltayth" xfId="553" xr:uid="{00000000-0005-0000-0000-00002E020000}"/>
    <cellStyle name="1_KltaythQDduyet" xfId="554" xr:uid="{00000000-0005-0000-0000-00002F020000}"/>
    <cellStyle name="1_Kluong4-2004" xfId="555" xr:uid="{00000000-0005-0000-0000-000030020000}"/>
    <cellStyle name="1_Kluong4-2004_thanh hoa lap du an 062008" xfId="556" xr:uid="{00000000-0005-0000-0000-000031020000}"/>
    <cellStyle name="1_Kluong4-2004_thanh hoa lap du an 062008_QT bieu 45 va 53 2011" xfId="557" xr:uid="{00000000-0005-0000-0000-000032020000}"/>
    <cellStyle name="1_Kluong4-2004_thanh hoa lap du an 062008_Sheet2" xfId="558" xr:uid="{00000000-0005-0000-0000-000033020000}"/>
    <cellStyle name="1_Km 48 - 53 (sua nap TVTT 6-7-2007)" xfId="559" xr:uid="{00000000-0005-0000-0000-000034020000}"/>
    <cellStyle name="1_Km 48 - 53 (sua nap TVTT 6-7-2007)_thanh hoa lap du an 062008" xfId="560" xr:uid="{00000000-0005-0000-0000-000035020000}"/>
    <cellStyle name="1_Km 48 - 53 (sua nap TVTT 6-7-2007)_thanh hoa lap du an 062008_QT bieu 45 va 53 2011" xfId="561" xr:uid="{00000000-0005-0000-0000-000036020000}"/>
    <cellStyle name="1_Km 48 - 53 (sua nap TVTT 6-7-2007)_thanh hoa lap du an 062008_Sheet2" xfId="562" xr:uid="{00000000-0005-0000-0000-000037020000}"/>
    <cellStyle name="1_Km2" xfId="563" xr:uid="{00000000-0005-0000-0000-000038020000}"/>
    <cellStyle name="1_Km3" xfId="564" xr:uid="{00000000-0005-0000-0000-000039020000}"/>
    <cellStyle name="1_km4-6" xfId="565" xr:uid="{00000000-0005-0000-0000-00003A020000}"/>
    <cellStyle name="1_km48-53 (tham tra ngay 23-10-2006)" xfId="566" xr:uid="{00000000-0005-0000-0000-00003B020000}"/>
    <cellStyle name="1_km48-53 (tham tra ngay 23-10-2006)_thanh hoa lap du an 062008" xfId="567" xr:uid="{00000000-0005-0000-0000-00003C020000}"/>
    <cellStyle name="1_km48-53 (tham tra ngay 23-10-2006)_thanh hoa lap du an 062008_QT bieu 45 va 53 2011" xfId="568" xr:uid="{00000000-0005-0000-0000-00003D020000}"/>
    <cellStyle name="1_km48-53 (tham tra ngay 23-10-2006)_thanh hoa lap du an 062008_Sheet2" xfId="569" xr:uid="{00000000-0005-0000-0000-00003E020000}"/>
    <cellStyle name="1_km48-53 (tham tra ngay 23-10-2006)theo gi¸ ca m¸y míi" xfId="570" xr:uid="{00000000-0005-0000-0000-00003F020000}"/>
    <cellStyle name="1_km48-53 (tham tra ngay 23-10-2006)theo gi¸ ca m¸y míi_thanh hoa lap du an 062008" xfId="571" xr:uid="{00000000-0005-0000-0000-000040020000}"/>
    <cellStyle name="1_km48-53 (tham tra ngay 23-10-2006)theo gi¸ ca m¸y míi_thanh hoa lap du an 062008_QT bieu 45 va 53 2011" xfId="572" xr:uid="{00000000-0005-0000-0000-000041020000}"/>
    <cellStyle name="1_km48-53 (tham tra ngay 23-10-2006)theo gi¸ ca m¸y míi_thanh hoa lap du an 062008_Sheet2" xfId="573" xr:uid="{00000000-0005-0000-0000-000042020000}"/>
    <cellStyle name="1_Luong A6" xfId="595" xr:uid="{00000000-0005-0000-0000-000058020000}"/>
    <cellStyle name="1_maugiacotaluy" xfId="596" xr:uid="{00000000-0005-0000-0000-000059020000}"/>
    <cellStyle name="1_My Thanh Son Thanh" xfId="597" xr:uid="{00000000-0005-0000-0000-00005A020000}"/>
    <cellStyle name="1_Nenmat" xfId="598" xr:uid="{00000000-0005-0000-0000-00005B020000}"/>
    <cellStyle name="1_Nhap" xfId="599" xr:uid="{00000000-0005-0000-0000-00005C020000}"/>
    <cellStyle name="1_Nhom I" xfId="600" xr:uid="{00000000-0005-0000-0000-00005D020000}"/>
    <cellStyle name="1_Nhom I_thanh hoa lap du an 062008" xfId="601" xr:uid="{00000000-0005-0000-0000-00005E020000}"/>
    <cellStyle name="1_Nhom I_thanh hoa lap du an 062008_QT bieu 45 va 53 2011" xfId="602" xr:uid="{00000000-0005-0000-0000-00005F020000}"/>
    <cellStyle name="1_Nhom I_thanh hoa lap du an 062008_Sheet2" xfId="603" xr:uid="{00000000-0005-0000-0000-000060020000}"/>
    <cellStyle name="1_Phanbotindung_2009_KH" xfId="616" xr:uid="{00000000-0005-0000-0000-00006D020000}"/>
    <cellStyle name="1_Phu luc KS" xfId="617" xr:uid="{00000000-0005-0000-0000-00006E020000}"/>
    <cellStyle name="1_phu luc thoi gian kiem tra cac du an 8-2007" xfId="618" xr:uid="{00000000-0005-0000-0000-00006F020000}"/>
    <cellStyle name="1_Project N.Du" xfId="604" xr:uid="{00000000-0005-0000-0000-000061020000}"/>
    <cellStyle name="1_Project N.Du.dien" xfId="605" xr:uid="{00000000-0005-0000-0000-000062020000}"/>
    <cellStyle name="1_Project N.Du_thanh hoa lap du an 062008" xfId="606" xr:uid="{00000000-0005-0000-0000-000063020000}"/>
    <cellStyle name="1_Project N.Du_thanh hoa lap du an 062008_QT bieu 45 va 53 2011" xfId="607" xr:uid="{00000000-0005-0000-0000-000064020000}"/>
    <cellStyle name="1_Project N.Du_thanh hoa lap du an 062008_Sheet2" xfId="608" xr:uid="{00000000-0005-0000-0000-000065020000}"/>
    <cellStyle name="1_Project QL4" xfId="609" xr:uid="{00000000-0005-0000-0000-000066020000}"/>
    <cellStyle name="1_Project QL4 goi 7" xfId="610" xr:uid="{00000000-0005-0000-0000-000067020000}"/>
    <cellStyle name="1_Project QL4 goi 7_thanh hoa lap du an 062008" xfId="611" xr:uid="{00000000-0005-0000-0000-000068020000}"/>
    <cellStyle name="1_Project QL4 goi 7_thanh hoa lap du an 062008_QT bieu 45 va 53 2011" xfId="612" xr:uid="{00000000-0005-0000-0000-000069020000}"/>
    <cellStyle name="1_Project QL4 goi 7_thanh hoa lap du an 062008_Sheet2" xfId="613" xr:uid="{00000000-0005-0000-0000-00006A020000}"/>
    <cellStyle name="1_Project QL4 goi5" xfId="614" xr:uid="{00000000-0005-0000-0000-00006B020000}"/>
    <cellStyle name="1_Project QL4 goi8" xfId="615" xr:uid="{00000000-0005-0000-0000-00006C020000}"/>
    <cellStyle name="1_QL1A-SUA2005" xfId="619" xr:uid="{00000000-0005-0000-0000-000070020000}"/>
    <cellStyle name="1_QL1A-SUA2005_thanh hoa lap du an 062008" xfId="620" xr:uid="{00000000-0005-0000-0000-000071020000}"/>
    <cellStyle name="1_QL1A-SUA2005_thanh hoa lap du an 062008_QT bieu 45 va 53 2011" xfId="621" xr:uid="{00000000-0005-0000-0000-000072020000}"/>
    <cellStyle name="1_QL1A-SUA2005_thanh hoa lap du an 062008_Sheet2" xfId="622" xr:uid="{00000000-0005-0000-0000-000073020000}"/>
    <cellStyle name="1_Sheet1" xfId="623" xr:uid="{00000000-0005-0000-0000-000074020000}"/>
    <cellStyle name="1_Sheet1_Cau My Thinh sua theo don gia 59 (19-5-07)" xfId="624" xr:uid="{00000000-0005-0000-0000-000075020000}"/>
    <cellStyle name="1_Sheet1_DT_Tham_Dinh_497_16-4-07" xfId="625" xr:uid="{00000000-0005-0000-0000-000076020000}"/>
    <cellStyle name="1_Sheet1_DT-497" xfId="626" xr:uid="{00000000-0005-0000-0000-000077020000}"/>
    <cellStyle name="1_Sheet1_DT-Khao-s¸t-TD" xfId="627" xr:uid="{00000000-0005-0000-0000-000078020000}"/>
    <cellStyle name="1_Sheet1_Huong Lam - Ban Giang (11-4-2007)" xfId="628" xr:uid="{00000000-0005-0000-0000-000079020000}"/>
    <cellStyle name="1_SuoiTon" xfId="629" xr:uid="{00000000-0005-0000-0000-00007A020000}"/>
    <cellStyle name="1_SuoiTon_thanh hoa lap du an 062008" xfId="630" xr:uid="{00000000-0005-0000-0000-00007B020000}"/>
    <cellStyle name="1_SuoiTon_thanh hoa lap du an 062008_QT bieu 45 va 53 2011" xfId="631" xr:uid="{00000000-0005-0000-0000-00007C020000}"/>
    <cellStyle name="1_SuoiTon_thanh hoa lap du an 062008_Sheet2" xfId="632" xr:uid="{00000000-0005-0000-0000-00007D020000}"/>
    <cellStyle name="1_t" xfId="633" xr:uid="{00000000-0005-0000-0000-00007E020000}"/>
    <cellStyle name="1_TamkhoanKSDH" xfId="634" xr:uid="{00000000-0005-0000-0000-00007F020000}"/>
    <cellStyle name="1_Tay THoa" xfId="635" xr:uid="{00000000-0005-0000-0000-000080020000}"/>
    <cellStyle name="1_Tay THoa_thanh hoa lap du an 062008" xfId="636" xr:uid="{00000000-0005-0000-0000-000081020000}"/>
    <cellStyle name="1_Tay THoa_thanh hoa lap du an 062008_QT bieu 45 va 53 2011" xfId="637" xr:uid="{00000000-0005-0000-0000-000082020000}"/>
    <cellStyle name="1_Tay THoa_thanh hoa lap du an 062008_Sheet2" xfId="638" xr:uid="{00000000-0005-0000-0000-000083020000}"/>
    <cellStyle name="1_TH in" xfId="651" xr:uid="{00000000-0005-0000-0000-000090020000}"/>
    <cellStyle name="1_Tham tra (8-11)1" xfId="652" xr:uid="{00000000-0005-0000-0000-000091020000}"/>
    <cellStyle name="1_Tham tra (8-11)1_thanh hoa lap du an 062008" xfId="653" xr:uid="{00000000-0005-0000-0000-000092020000}"/>
    <cellStyle name="1_Tham tra (8-11)1_thanh hoa lap du an 062008_QT bieu 45 va 53 2011" xfId="654" xr:uid="{00000000-0005-0000-0000-000093020000}"/>
    <cellStyle name="1_Tham tra (8-11)1_thanh hoa lap du an 062008_Sheet2" xfId="655" xr:uid="{00000000-0005-0000-0000-000094020000}"/>
    <cellStyle name="1_THDA" xfId="656" xr:uid="{00000000-0005-0000-0000-000095020000}"/>
    <cellStyle name="1_THkl" xfId="657" xr:uid="{00000000-0005-0000-0000-000096020000}"/>
    <cellStyle name="1_THkl_thanh hoa lap du an 062008" xfId="658" xr:uid="{00000000-0005-0000-0000-000097020000}"/>
    <cellStyle name="1_THkl_thanh hoa lap du an 062008_QT bieu 45 va 53 2011" xfId="659" xr:uid="{00000000-0005-0000-0000-000098020000}"/>
    <cellStyle name="1_THkl_thanh hoa lap du an 062008_Sheet2" xfId="660" xr:uid="{00000000-0005-0000-0000-000099020000}"/>
    <cellStyle name="1_THklpa2" xfId="661" xr:uid="{00000000-0005-0000-0000-00009A020000}"/>
    <cellStyle name="1_THklpa2_thanh hoa lap du an 062008" xfId="662" xr:uid="{00000000-0005-0000-0000-00009B020000}"/>
    <cellStyle name="1_THklpa2_thanh hoa lap du an 062008_QT bieu 45 va 53 2011" xfId="663" xr:uid="{00000000-0005-0000-0000-00009C020000}"/>
    <cellStyle name="1_THklpa2_thanh hoa lap du an 062008_Sheet2" xfId="664" xr:uid="{00000000-0005-0000-0000-00009D020000}"/>
    <cellStyle name="1_TMDTluong_540000(1)" xfId="639" xr:uid="{00000000-0005-0000-0000-000084020000}"/>
    <cellStyle name="1_Tong hop DT dieu chinh duong 38-95" xfId="640" xr:uid="{00000000-0005-0000-0000-000085020000}"/>
    <cellStyle name="1_Tong hop khoi luong duong 557 (30-5-2006)" xfId="641" xr:uid="{00000000-0005-0000-0000-000086020000}"/>
    <cellStyle name="1_Tong muc dau tu" xfId="642" xr:uid="{00000000-0005-0000-0000-000087020000}"/>
    <cellStyle name="1_TRUNG PMU 5" xfId="665" xr:uid="{00000000-0005-0000-0000-00009E020000}"/>
    <cellStyle name="1_Tuyen so 1-Km0+00 - Km0+852.56" xfId="643" xr:uid="{00000000-0005-0000-0000-000088020000}"/>
    <cellStyle name="1_Tuyen so 1-Km0+00 - Km0+852.56_thanh hoa lap du an 062008" xfId="644" xr:uid="{00000000-0005-0000-0000-000089020000}"/>
    <cellStyle name="1_Tuyen so 1-Km0+00 - Km0+852.56_thanh hoa lap du an 062008_QT bieu 45 va 53 2011" xfId="645" xr:uid="{00000000-0005-0000-0000-00008A020000}"/>
    <cellStyle name="1_Tuyen so 1-Km0+00 - Km0+852.56_thanh hoa lap du an 062008_Sheet2" xfId="646" xr:uid="{00000000-0005-0000-0000-00008B020000}"/>
    <cellStyle name="1_TV sua ngay 02-08-06" xfId="647" xr:uid="{00000000-0005-0000-0000-00008C020000}"/>
    <cellStyle name="1_TV sua ngay 02-08-06_thanh hoa lap du an 062008" xfId="648" xr:uid="{00000000-0005-0000-0000-00008D020000}"/>
    <cellStyle name="1_TV sua ngay 02-08-06_thanh hoa lap du an 062008_QT bieu 45 va 53 2011" xfId="649" xr:uid="{00000000-0005-0000-0000-00008E020000}"/>
    <cellStyle name="1_TV sua ngay 02-08-06_thanh hoa lap du an 062008_Sheet2" xfId="650" xr:uid="{00000000-0005-0000-0000-00008F020000}"/>
    <cellStyle name="1_VatLieu 3 cau -NA" xfId="666" xr:uid="{00000000-0005-0000-0000-00009F020000}"/>
    <cellStyle name="1_VatLieu 3 cau -NA_thanh hoa lap du an 062008" xfId="667" xr:uid="{00000000-0005-0000-0000-0000A0020000}"/>
    <cellStyle name="1_VatLieu 3 cau -NA_thanh hoa lap du an 062008_QT bieu 45 va 53 2011" xfId="668" xr:uid="{00000000-0005-0000-0000-0000A1020000}"/>
    <cellStyle name="1_VatLieu 3 cau -NA_thanh hoa lap du an 062008_Sheet2" xfId="669" xr:uid="{00000000-0005-0000-0000-0000A2020000}"/>
    <cellStyle name="1_ÿÿÿÿÿ" xfId="670" xr:uid="{00000000-0005-0000-0000-0000A3020000}"/>
    <cellStyle name="1_ÿÿÿÿÿ_1" xfId="671" xr:uid="{00000000-0005-0000-0000-0000A4020000}"/>
    <cellStyle name="1_ÿÿÿÿÿ_1_thanh hoa lap du an 062008" xfId="672" xr:uid="{00000000-0005-0000-0000-0000A5020000}"/>
    <cellStyle name="1_ÿÿÿÿÿ_1_thanh hoa lap du an 062008_QT bieu 45 va 53 2011" xfId="673" xr:uid="{00000000-0005-0000-0000-0000A6020000}"/>
    <cellStyle name="1_ÿÿÿÿÿ_1_thanh hoa lap du an 062008_Sheet2" xfId="674" xr:uid="{00000000-0005-0000-0000-0000A7020000}"/>
    <cellStyle name="1_ÿÿÿÿÿ_Book1" xfId="675" xr:uid="{00000000-0005-0000-0000-0000A8020000}"/>
    <cellStyle name="1_ÿÿÿÿÿ_Book1_Cau My Thinh sua theo don gia 59 (19-5-07)" xfId="676" xr:uid="{00000000-0005-0000-0000-0000A9020000}"/>
    <cellStyle name="1_ÿÿÿÿÿ_Book1_DT_Tham_Dinh_497_16-4-07" xfId="677" xr:uid="{00000000-0005-0000-0000-0000AA020000}"/>
    <cellStyle name="1_ÿÿÿÿÿ_Book1_DT-497" xfId="678" xr:uid="{00000000-0005-0000-0000-0000AB020000}"/>
    <cellStyle name="1_ÿÿÿÿÿ_Book1_DT-Khao-s¸t-TD" xfId="679" xr:uid="{00000000-0005-0000-0000-0000AC020000}"/>
    <cellStyle name="1_ÿÿÿÿÿ_Book1_Huong Lam - Ban Giang (11-4-2007)" xfId="680" xr:uid="{00000000-0005-0000-0000-0000AD020000}"/>
    <cellStyle name="1_ÿÿÿÿÿ_Cau My Thinh sua theo don gia 59 (19-5-07)" xfId="681" xr:uid="{00000000-0005-0000-0000-0000AE020000}"/>
    <cellStyle name="1_ÿÿÿÿÿ_DT_Tham_Dinh_497_16-4-07" xfId="682" xr:uid="{00000000-0005-0000-0000-0000AF020000}"/>
    <cellStyle name="1_ÿÿÿÿÿ_DT-497" xfId="683" xr:uid="{00000000-0005-0000-0000-0000B0020000}"/>
    <cellStyle name="1_ÿÿÿÿÿ_DT-Khao-s¸t-TD" xfId="684" xr:uid="{00000000-0005-0000-0000-0000B1020000}"/>
    <cellStyle name="1_ÿÿÿÿÿ_Huong Lam - Ban Giang (11-4-2007)" xfId="685" xr:uid="{00000000-0005-0000-0000-0000B2020000}"/>
    <cellStyle name="1_ÿÿÿÿÿ_phu luc klksht" xfId="686" xr:uid="{00000000-0005-0000-0000-0000B3020000}"/>
    <cellStyle name="1_ÿÿÿÿÿ_Tong hop DT dieu chinh duong 38-95" xfId="687" xr:uid="{00000000-0005-0000-0000-0000B4020000}"/>
    <cellStyle name="_x0001_1¼„½(" xfId="688" xr:uid="{00000000-0005-0000-0000-0000B5020000}"/>
    <cellStyle name="_x0001_1¼½(" xfId="689" xr:uid="{00000000-0005-0000-0000-0000B6020000}"/>
    <cellStyle name="18" xfId="690" xr:uid="{00000000-0005-0000-0000-0000B7020000}"/>
    <cellStyle name="¹éºÐÀ²_      " xfId="691" xr:uid="{00000000-0005-0000-0000-0000B8020000}"/>
    <cellStyle name="2" xfId="692" xr:uid="{00000000-0005-0000-0000-0000B9020000}"/>
    <cellStyle name="2 2" xfId="693" xr:uid="{00000000-0005-0000-0000-0000BA020000}"/>
    <cellStyle name="2 3" xfId="3800" xr:uid="{00000000-0005-0000-0000-0000BB020000}"/>
    <cellStyle name="2_6.Bang_luong_moi_XDCB" xfId="694" xr:uid="{00000000-0005-0000-0000-0000BC020000}"/>
    <cellStyle name="2_A che do KS +chi BQL" xfId="695" xr:uid="{00000000-0005-0000-0000-0000BD020000}"/>
    <cellStyle name="2_BANG CAM COC GPMB 8km" xfId="696" xr:uid="{00000000-0005-0000-0000-0000BE020000}"/>
    <cellStyle name="2_BANG CAM COC GPMB 8km_thanh hoa lap du an 062008" xfId="697" xr:uid="{00000000-0005-0000-0000-0000BF020000}"/>
    <cellStyle name="2_BANG CAM COC GPMB 8km_thanh hoa lap du an 062008_QT bieu 45 va 53 2011" xfId="698" xr:uid="{00000000-0005-0000-0000-0000C0020000}"/>
    <cellStyle name="2_BANG CAM COC GPMB 8km_thanh hoa lap du an 062008_Sheet2" xfId="699" xr:uid="{00000000-0005-0000-0000-0000C1020000}"/>
    <cellStyle name="2_Bang tong hop khoi luong" xfId="700" xr:uid="{00000000-0005-0000-0000-0000C2020000}"/>
    <cellStyle name="2_BCsoketgiuanhiemky_BIEU" xfId="701" xr:uid="{00000000-0005-0000-0000-0000C3020000}"/>
    <cellStyle name="2_Bieu_KH_2010_Giao" xfId="702" xr:uid="{00000000-0005-0000-0000-0000C4020000}"/>
    <cellStyle name="2_BieuKH.TM(T12.Gui TH)_2" xfId="703" xr:uid="{00000000-0005-0000-0000-0000C5020000}"/>
    <cellStyle name="2_Book1" xfId="704" xr:uid="{00000000-0005-0000-0000-0000C6020000}"/>
    <cellStyle name="2_Book1_1" xfId="705" xr:uid="{00000000-0005-0000-0000-0000C7020000}"/>
    <cellStyle name="2_Book1_1_thanh hoa lap du an 062008" xfId="706" xr:uid="{00000000-0005-0000-0000-0000C8020000}"/>
    <cellStyle name="2_Book1_1_thanh hoa lap du an 062008_QT bieu 45 va 53 2011" xfId="707" xr:uid="{00000000-0005-0000-0000-0000C9020000}"/>
    <cellStyle name="2_Book1_1_thanh hoa lap du an 062008_Sheet2" xfId="708" xr:uid="{00000000-0005-0000-0000-0000CA020000}"/>
    <cellStyle name="2_Book1_Book1" xfId="709" xr:uid="{00000000-0005-0000-0000-0000CB020000}"/>
    <cellStyle name="2_Book1_Book1_1" xfId="710" xr:uid="{00000000-0005-0000-0000-0000CC020000}"/>
    <cellStyle name="2_Book1_Book1_Book1" xfId="711" xr:uid="{00000000-0005-0000-0000-0000CD020000}"/>
    <cellStyle name="2_Book1_Book1_Book1_QT bieu 45 va 53 2011" xfId="712" xr:uid="{00000000-0005-0000-0000-0000CE020000}"/>
    <cellStyle name="2_Book1_Book1_Book1_Sheet2" xfId="713" xr:uid="{00000000-0005-0000-0000-0000CF020000}"/>
    <cellStyle name="2_Book1_Book1_Gia goi thau KS, TKBVTC sua Ngay 12-01" xfId="714" xr:uid="{00000000-0005-0000-0000-0000D0020000}"/>
    <cellStyle name="2_Book1_Book1_thanh hoa lap du an 062008" xfId="715" xr:uid="{00000000-0005-0000-0000-0000D1020000}"/>
    <cellStyle name="2_Book1_Cau Bai Son 2 Km 0+270.26 (8-11-2006)" xfId="716" xr:uid="{00000000-0005-0000-0000-0000D2020000}"/>
    <cellStyle name="2_Book1_Cau Bai Son 2 Km 0+270.26 (8-11-2006)_thanh hoa lap du an 062008" xfId="717" xr:uid="{00000000-0005-0000-0000-0000D3020000}"/>
    <cellStyle name="2_Book1_Cau Bai Son 2 Km 0+270.26 (8-11-2006)_thanh hoa lap du an 062008_QT bieu 45 va 53 2011" xfId="718" xr:uid="{00000000-0005-0000-0000-0000D4020000}"/>
    <cellStyle name="2_Book1_Cau Bai Son 2 Km 0+270.26 (8-11-2006)_thanh hoa lap du an 062008_Sheet2" xfId="719" xr:uid="{00000000-0005-0000-0000-0000D5020000}"/>
    <cellStyle name="2_Book1_Cau Hoa Son Km 1+441.06 (14-12-2006)" xfId="720" xr:uid="{00000000-0005-0000-0000-0000D6020000}"/>
    <cellStyle name="2_Book1_Cau Hoa Son Km 1+441.06 (14-12-2006)_thanh hoa lap du an 062008" xfId="721" xr:uid="{00000000-0005-0000-0000-0000D7020000}"/>
    <cellStyle name="2_Book1_Cau Hoa Son Km 1+441.06 (14-12-2006)_thanh hoa lap du an 062008_QT bieu 45 va 53 2011" xfId="722" xr:uid="{00000000-0005-0000-0000-0000D8020000}"/>
    <cellStyle name="2_Book1_Cau Hoa Son Km 1+441.06 (14-12-2006)_thanh hoa lap du an 062008_Sheet2" xfId="723" xr:uid="{00000000-0005-0000-0000-0000D9020000}"/>
    <cellStyle name="2_Book1_Cau Hoa Son Km 1+441.06 (22-10-2006)" xfId="724" xr:uid="{00000000-0005-0000-0000-0000DA020000}"/>
    <cellStyle name="2_Book1_Cau Hoa Son Km 1+441.06 (22-10-2006)_thanh hoa lap du an 062008" xfId="725" xr:uid="{00000000-0005-0000-0000-0000DB020000}"/>
    <cellStyle name="2_Book1_Cau Hoa Son Km 1+441.06 (22-10-2006)_thanh hoa lap du an 062008_QT bieu 45 va 53 2011" xfId="726" xr:uid="{00000000-0005-0000-0000-0000DC020000}"/>
    <cellStyle name="2_Book1_Cau Hoa Son Km 1+441.06 (22-10-2006)_thanh hoa lap du an 062008_Sheet2" xfId="727" xr:uid="{00000000-0005-0000-0000-0000DD020000}"/>
    <cellStyle name="2_Book1_Cau Hoa Son Km 1+441.06 (24-10-2006)" xfId="728" xr:uid="{00000000-0005-0000-0000-0000DE020000}"/>
    <cellStyle name="2_Book1_Cau Hoa Son Km 1+441.06 (24-10-2006)_thanh hoa lap du an 062008" xfId="729" xr:uid="{00000000-0005-0000-0000-0000DF020000}"/>
    <cellStyle name="2_Book1_Cau Hoa Son Km 1+441.06 (24-10-2006)_thanh hoa lap du an 062008_QT bieu 45 va 53 2011" xfId="730" xr:uid="{00000000-0005-0000-0000-0000E0020000}"/>
    <cellStyle name="2_Book1_Cau Hoa Son Km 1+441.06 (24-10-2006)_thanh hoa lap du an 062008_Sheet2" xfId="731" xr:uid="{00000000-0005-0000-0000-0000E1020000}"/>
    <cellStyle name="2_Book1_Cau Nam Tot(ngay 2-10-2006)" xfId="732" xr:uid="{00000000-0005-0000-0000-0000E2020000}"/>
    <cellStyle name="2_Book1_Cau Song Dao Km 1+51.54 (20-12-2006)" xfId="733" xr:uid="{00000000-0005-0000-0000-0000E3020000}"/>
    <cellStyle name="2_Book1_Cau Song Dao Km 1+51.54 (20-12-2006)_thanh hoa lap du an 062008" xfId="734" xr:uid="{00000000-0005-0000-0000-0000E4020000}"/>
    <cellStyle name="2_Book1_Cau Song Dao Km 1+51.54 (20-12-2006)_thanh hoa lap du an 062008_QT bieu 45 va 53 2011" xfId="735" xr:uid="{00000000-0005-0000-0000-0000E5020000}"/>
    <cellStyle name="2_Book1_Cau Song Dao Km 1+51.54 (20-12-2006)_thanh hoa lap du an 062008_Sheet2" xfId="736" xr:uid="{00000000-0005-0000-0000-0000E6020000}"/>
    <cellStyle name="2_Book1_CAU XOP XANG II(su­a)" xfId="737" xr:uid="{00000000-0005-0000-0000-0000E7020000}"/>
    <cellStyle name="2_Book1_CAU XOP XANG II(su­a)_thanh hoa lap du an 062008" xfId="738" xr:uid="{00000000-0005-0000-0000-0000E8020000}"/>
    <cellStyle name="2_Book1_CAU XOP XANG II(su­a)_thanh hoa lap du an 062008_QT bieu 45 va 53 2011" xfId="739" xr:uid="{00000000-0005-0000-0000-0000E9020000}"/>
    <cellStyle name="2_Book1_CAU XOP XANG II(su­a)_thanh hoa lap du an 062008_Sheet2" xfId="740" xr:uid="{00000000-0005-0000-0000-0000EA020000}"/>
    <cellStyle name="2_Book1_Dieu phoi dat goi 1" xfId="741" xr:uid="{00000000-0005-0000-0000-0000EB020000}"/>
    <cellStyle name="2_Book1_Dieu phoi dat goi 2" xfId="742" xr:uid="{00000000-0005-0000-0000-0000EC020000}"/>
    <cellStyle name="2_Book1_DT Kha thi ngay 11-2-06" xfId="743" xr:uid="{00000000-0005-0000-0000-0000ED020000}"/>
    <cellStyle name="2_Book1_DT Kha thi ngay 11-2-06_thanh hoa lap du an 062008" xfId="744" xr:uid="{00000000-0005-0000-0000-0000EE020000}"/>
    <cellStyle name="2_Book1_DT Kha thi ngay 11-2-06_thanh hoa lap du an 062008_QT bieu 45 va 53 2011" xfId="745" xr:uid="{00000000-0005-0000-0000-0000EF020000}"/>
    <cellStyle name="2_Book1_DT Kha thi ngay 11-2-06_thanh hoa lap du an 062008_Sheet2" xfId="746" xr:uid="{00000000-0005-0000-0000-0000F0020000}"/>
    <cellStyle name="2_Book1_DT ngay 04-01-2006" xfId="747" xr:uid="{00000000-0005-0000-0000-0000F1020000}"/>
    <cellStyle name="2_Book1_DT ngay 11-4-2006" xfId="748" xr:uid="{00000000-0005-0000-0000-0000F2020000}"/>
    <cellStyle name="2_Book1_DT ngay 15-11-05" xfId="749" xr:uid="{00000000-0005-0000-0000-0000F3020000}"/>
    <cellStyle name="2_Book1_DT ngay 15-11-05_thanh hoa lap du an 062008" xfId="750" xr:uid="{00000000-0005-0000-0000-0000F4020000}"/>
    <cellStyle name="2_Book1_DT ngay 15-11-05_thanh hoa lap du an 062008_QT bieu 45 va 53 2011" xfId="751" xr:uid="{00000000-0005-0000-0000-0000F5020000}"/>
    <cellStyle name="2_Book1_DT ngay 15-11-05_thanh hoa lap du an 062008_Sheet2" xfId="752" xr:uid="{00000000-0005-0000-0000-0000F6020000}"/>
    <cellStyle name="2_Book1_DT theo DM24" xfId="753" xr:uid="{00000000-0005-0000-0000-0000F7020000}"/>
    <cellStyle name="2_Book1_Du toan KT-TCsua theo TT 03 - YC 471" xfId="754" xr:uid="{00000000-0005-0000-0000-0000F8020000}"/>
    <cellStyle name="2_Book1_Du toan Phuong lam" xfId="755" xr:uid="{00000000-0005-0000-0000-0000F9020000}"/>
    <cellStyle name="2_Book1_Du toan Phuong lam_thanh hoa lap du an 062008" xfId="756" xr:uid="{00000000-0005-0000-0000-0000FA020000}"/>
    <cellStyle name="2_Book1_Du toan Phuong lam_thanh hoa lap du an 062008_QT bieu 45 va 53 2011" xfId="757" xr:uid="{00000000-0005-0000-0000-0000FB020000}"/>
    <cellStyle name="2_Book1_Du toan Phuong lam_thanh hoa lap du an 062008_Sheet2" xfId="758" xr:uid="{00000000-0005-0000-0000-0000FC020000}"/>
    <cellStyle name="2_Book1_Du toan QL 27 (23-12-2005)" xfId="759" xr:uid="{00000000-0005-0000-0000-0000FD020000}"/>
    <cellStyle name="2_Book1_DuAnKT ngay 11-2-2006" xfId="760" xr:uid="{00000000-0005-0000-0000-0000FE020000}"/>
    <cellStyle name="2_Book1_Goi 1" xfId="761" xr:uid="{00000000-0005-0000-0000-0000FF020000}"/>
    <cellStyle name="2_Book1_Goi thau so 1 (14-12-2006)" xfId="762" xr:uid="{00000000-0005-0000-0000-000000030000}"/>
    <cellStyle name="2_Book1_Goi thau so 1 (14-12-2006)_thanh hoa lap du an 062008" xfId="763" xr:uid="{00000000-0005-0000-0000-000001030000}"/>
    <cellStyle name="2_Book1_Goi thau so 1 (14-12-2006)_thanh hoa lap du an 062008_QT bieu 45 va 53 2011" xfId="764" xr:uid="{00000000-0005-0000-0000-000002030000}"/>
    <cellStyle name="2_Book1_Goi thau so 1 (14-12-2006)_thanh hoa lap du an 062008_Sheet2" xfId="765" xr:uid="{00000000-0005-0000-0000-000003030000}"/>
    <cellStyle name="2_Book1_Goi thau so 2 (20-6-2006)" xfId="766" xr:uid="{00000000-0005-0000-0000-000004030000}"/>
    <cellStyle name="2_Book1_Goi thau so 2 (20-6-2006)_thanh hoa lap du an 062008" xfId="767" xr:uid="{00000000-0005-0000-0000-000005030000}"/>
    <cellStyle name="2_Book1_Goi thau so 2 (20-6-2006)_thanh hoa lap du an 062008_QT bieu 45 va 53 2011" xfId="768" xr:uid="{00000000-0005-0000-0000-000006030000}"/>
    <cellStyle name="2_Book1_Goi thau so 2 (20-6-2006)_thanh hoa lap du an 062008_Sheet2" xfId="769" xr:uid="{00000000-0005-0000-0000-000007030000}"/>
    <cellStyle name="2_Book1_Goi thau so 2 (30-01-2007)" xfId="770" xr:uid="{00000000-0005-0000-0000-000008030000}"/>
    <cellStyle name="2_Book1_Goi thau so 2 (30-01-2007)_thanh hoa lap du an 062008" xfId="771" xr:uid="{00000000-0005-0000-0000-000009030000}"/>
    <cellStyle name="2_Book1_Goi thau so 2 (30-01-2007)_thanh hoa lap du an 062008_QT bieu 45 va 53 2011" xfId="772" xr:uid="{00000000-0005-0000-0000-00000A030000}"/>
    <cellStyle name="2_Book1_Goi thau so 2 (30-01-2007)_thanh hoa lap du an 062008_Sheet2" xfId="773" xr:uid="{00000000-0005-0000-0000-00000B030000}"/>
    <cellStyle name="2_Book1_Goi02(25-05-2006)" xfId="774" xr:uid="{00000000-0005-0000-0000-00000C030000}"/>
    <cellStyle name="2_Book1_K C N - HUNG DONG L.NHUA" xfId="775" xr:uid="{00000000-0005-0000-0000-00000D030000}"/>
    <cellStyle name="2_Book1_K C N - HUNG DONG L.NHUA_thanh hoa lap du an 062008" xfId="776" xr:uid="{00000000-0005-0000-0000-00000E030000}"/>
    <cellStyle name="2_Book1_K C N - HUNG DONG L.NHUA_thanh hoa lap du an 062008_QT bieu 45 va 53 2011" xfId="777" xr:uid="{00000000-0005-0000-0000-00000F030000}"/>
    <cellStyle name="2_Book1_K C N - HUNG DONG L.NHUA_thanh hoa lap du an 062008_Sheet2" xfId="778" xr:uid="{00000000-0005-0000-0000-000010030000}"/>
    <cellStyle name="2_Book1_Khoi Luong Hoang Truong - Hoang Phu" xfId="780" xr:uid="{00000000-0005-0000-0000-000012030000}"/>
    <cellStyle name="2_Book1_Khoi Luong Hoang Truong - Hoang Phu_thanh hoa lap du an 062008" xfId="781" xr:uid="{00000000-0005-0000-0000-000013030000}"/>
    <cellStyle name="2_Book1_Khoi Luong Hoang Truong - Hoang Phu_thanh hoa lap du an 062008_QT bieu 45 va 53 2011" xfId="782" xr:uid="{00000000-0005-0000-0000-000014030000}"/>
    <cellStyle name="2_Book1_Khoi Luong Hoang Truong - Hoang Phu_thanh hoa lap du an 062008_Sheet2" xfId="783" xr:uid="{00000000-0005-0000-0000-000015030000}"/>
    <cellStyle name="2_Book1_km48-53 (tham tra ngay 23-10-2006)" xfId="779" xr:uid="{00000000-0005-0000-0000-000011030000}"/>
    <cellStyle name="2_Book1_Muong TL" xfId="784" xr:uid="{00000000-0005-0000-0000-000016030000}"/>
    <cellStyle name="2_Book1_thanh hoa lap du an 062008" xfId="787" xr:uid="{00000000-0005-0000-0000-000019030000}"/>
    <cellStyle name="2_Book1_thanh hoa lap du an 062008_QT bieu 45 va 53 2011" xfId="788" xr:uid="{00000000-0005-0000-0000-00001A030000}"/>
    <cellStyle name="2_Book1_thanh hoa lap du an 062008_Sheet2" xfId="789" xr:uid="{00000000-0005-0000-0000-00001B030000}"/>
    <cellStyle name="2_Book1_Tuyen so 1-Km0+00 - Km0+852.56" xfId="785" xr:uid="{00000000-0005-0000-0000-000017030000}"/>
    <cellStyle name="2_Book1_TV sua ngay 02-08-06" xfId="786" xr:uid="{00000000-0005-0000-0000-000018030000}"/>
    <cellStyle name="2_Book1_ÿÿÿÿÿ" xfId="790" xr:uid="{00000000-0005-0000-0000-00001C030000}"/>
    <cellStyle name="2_C" xfId="791" xr:uid="{00000000-0005-0000-0000-00001D030000}"/>
    <cellStyle name="2_Cau Bai Son 2 Km 0+270.26 (8-11-2006)" xfId="792" xr:uid="{00000000-0005-0000-0000-00001E030000}"/>
    <cellStyle name="2_Cau Hoi 115" xfId="793" xr:uid="{00000000-0005-0000-0000-00001F030000}"/>
    <cellStyle name="2_Cau Hoi 115_thanh hoa lap du an 062008" xfId="794" xr:uid="{00000000-0005-0000-0000-000020030000}"/>
    <cellStyle name="2_Cau Hoi 115_thanh hoa lap du an 062008_QT bieu 45 va 53 2011" xfId="795" xr:uid="{00000000-0005-0000-0000-000021030000}"/>
    <cellStyle name="2_Cau Hoi 115_thanh hoa lap du an 062008_Sheet2" xfId="796" xr:uid="{00000000-0005-0000-0000-000022030000}"/>
    <cellStyle name="2_Cau Hua Trai (TT 04)" xfId="797" xr:uid="{00000000-0005-0000-0000-000023030000}"/>
    <cellStyle name="2_Cau My Thinh sua theo don gia 59 (19-5-07)" xfId="798" xr:uid="{00000000-0005-0000-0000-000024030000}"/>
    <cellStyle name="2_Cau Nam Tot(ngay 2-10-2006)" xfId="799" xr:uid="{00000000-0005-0000-0000-000025030000}"/>
    <cellStyle name="2_Cau Nam Tot(ngay 2-10-2006)_thanh hoa lap du an 062008" xfId="800" xr:uid="{00000000-0005-0000-0000-000026030000}"/>
    <cellStyle name="2_Cau Nam Tot(ngay 2-10-2006)_thanh hoa lap du an 062008_QT bieu 45 va 53 2011" xfId="801" xr:uid="{00000000-0005-0000-0000-000027030000}"/>
    <cellStyle name="2_Cau Nam Tot(ngay 2-10-2006)_thanh hoa lap du an 062008_Sheet2" xfId="802" xr:uid="{00000000-0005-0000-0000-000028030000}"/>
    <cellStyle name="2_Cau Song Dao Km 1+51.54 (20-12-2006)" xfId="803" xr:uid="{00000000-0005-0000-0000-000029030000}"/>
    <cellStyle name="2_Cau Thanh Ha 1" xfId="804" xr:uid="{00000000-0005-0000-0000-00002A030000}"/>
    <cellStyle name="2_Cau thuy dien Ban La (Cu Anh)" xfId="805" xr:uid="{00000000-0005-0000-0000-00002B030000}"/>
    <cellStyle name="2_Cau thuy dien Ban La (Cu Anh)_thanh hoa lap du an 062008" xfId="806" xr:uid="{00000000-0005-0000-0000-00002C030000}"/>
    <cellStyle name="2_Cau thuy dien Ban La (Cu Anh)_thanh hoa lap du an 062008_QT bieu 45 va 53 2011" xfId="807" xr:uid="{00000000-0005-0000-0000-00002D030000}"/>
    <cellStyle name="2_Cau thuy dien Ban La (Cu Anh)_thanh hoa lap du an 062008_Sheet2" xfId="808" xr:uid="{00000000-0005-0000-0000-00002E030000}"/>
    <cellStyle name="2_CAU XOP XANG II(su­a)" xfId="809" xr:uid="{00000000-0005-0000-0000-00002F030000}"/>
    <cellStyle name="2_Chau Thon - Tan Xuan (goi 5)" xfId="812" xr:uid="{00000000-0005-0000-0000-000032030000}"/>
    <cellStyle name="2_Chau Thon - Tan Xuan (KCS 8-12-06)" xfId="813" xr:uid="{00000000-0005-0000-0000-000033030000}"/>
    <cellStyle name="2_Chi phi KS" xfId="814" xr:uid="{00000000-0005-0000-0000-000034030000}"/>
    <cellStyle name="2_Chi tieu su nghiep VHXH 2009 chi tiet_01_12qh3t12" xfId="815" xr:uid="{00000000-0005-0000-0000-000035030000}"/>
    <cellStyle name="2_Chinhthuc_Dongquyen_NLN" xfId="816" xr:uid="{00000000-0005-0000-0000-000036030000}"/>
    <cellStyle name="2_ChiTieu_KeHoach_2009" xfId="817" xr:uid="{00000000-0005-0000-0000-000037030000}"/>
    <cellStyle name="2_cong" xfId="810" xr:uid="{00000000-0005-0000-0000-000030030000}"/>
    <cellStyle name="2_cu ly van chuyen" xfId="811" xr:uid="{00000000-0005-0000-0000-000031030000}"/>
    <cellStyle name="2_Dakt-Cau tinh Hua Phan" xfId="818" xr:uid="{00000000-0005-0000-0000-000038030000}"/>
    <cellStyle name="2_Danhmuc_Quyhoach2009" xfId="819" xr:uid="{00000000-0005-0000-0000-000039030000}"/>
    <cellStyle name="2_DIEN" xfId="820" xr:uid="{00000000-0005-0000-0000-00003A030000}"/>
    <cellStyle name="2_Dieu phoi dat goi 1" xfId="821" xr:uid="{00000000-0005-0000-0000-00003B030000}"/>
    <cellStyle name="2_Dieu phoi dat goi 1_thanh hoa lap du an 062008" xfId="822" xr:uid="{00000000-0005-0000-0000-00003C030000}"/>
    <cellStyle name="2_Dieu phoi dat goi 1_thanh hoa lap du an 062008_QT bieu 45 va 53 2011" xfId="823" xr:uid="{00000000-0005-0000-0000-00003D030000}"/>
    <cellStyle name="2_Dieu phoi dat goi 1_thanh hoa lap du an 062008_Sheet2" xfId="824" xr:uid="{00000000-0005-0000-0000-00003E030000}"/>
    <cellStyle name="2_Dieu phoi dat goi 2" xfId="825" xr:uid="{00000000-0005-0000-0000-00003F030000}"/>
    <cellStyle name="2_Dieu phoi dat goi 2_thanh hoa lap du an 062008" xfId="826" xr:uid="{00000000-0005-0000-0000-000040030000}"/>
    <cellStyle name="2_Dieu phoi dat goi 2_thanh hoa lap du an 062008_QT bieu 45 va 53 2011" xfId="827" xr:uid="{00000000-0005-0000-0000-000041030000}"/>
    <cellStyle name="2_Dieu phoi dat goi 2_thanh hoa lap du an 062008_Sheet2" xfId="828" xr:uid="{00000000-0005-0000-0000-000042030000}"/>
    <cellStyle name="2_Dinh muc thiet ke" xfId="829" xr:uid="{00000000-0005-0000-0000-000043030000}"/>
    <cellStyle name="2_DONGIA" xfId="830" xr:uid="{00000000-0005-0000-0000-000044030000}"/>
    <cellStyle name="2_DT Chau Hong  trinh ngay 09-01-07" xfId="831" xr:uid="{00000000-0005-0000-0000-000045030000}"/>
    <cellStyle name="2_DT Chau Hong  trinh ngay 09-01-07_thanh hoa lap du an 062008" xfId="832" xr:uid="{00000000-0005-0000-0000-000046030000}"/>
    <cellStyle name="2_DT Chau Hong  trinh ngay 09-01-07_thanh hoa lap du an 062008_QT bieu 45 va 53 2011" xfId="833" xr:uid="{00000000-0005-0000-0000-000047030000}"/>
    <cellStyle name="2_DT Chau Hong  trinh ngay 09-01-07_thanh hoa lap du an 062008_Sheet2" xfId="834" xr:uid="{00000000-0005-0000-0000-000048030000}"/>
    <cellStyle name="2_DT Kha thi ngay 11-2-06" xfId="836" xr:uid="{00000000-0005-0000-0000-00004A030000}"/>
    <cellStyle name="2_DT KT ngay 10-9-2005" xfId="835" xr:uid="{00000000-0005-0000-0000-000049030000}"/>
    <cellStyle name="2_DT ngay 04-01-2006" xfId="837" xr:uid="{00000000-0005-0000-0000-00004B030000}"/>
    <cellStyle name="2_DT ngay 04-01-2006_thanh hoa lap du an 062008" xfId="838" xr:uid="{00000000-0005-0000-0000-00004C030000}"/>
    <cellStyle name="2_DT ngay 04-01-2006_thanh hoa lap du an 062008_QT bieu 45 va 53 2011" xfId="839" xr:uid="{00000000-0005-0000-0000-00004D030000}"/>
    <cellStyle name="2_DT ngay 04-01-2006_thanh hoa lap du an 062008_Sheet2" xfId="840" xr:uid="{00000000-0005-0000-0000-00004E030000}"/>
    <cellStyle name="2_DT ngay 11-4-2006" xfId="841" xr:uid="{00000000-0005-0000-0000-00004F030000}"/>
    <cellStyle name="2_DT ngay 11-4-2006_thanh hoa lap du an 062008" xfId="842" xr:uid="{00000000-0005-0000-0000-000050030000}"/>
    <cellStyle name="2_DT ngay 11-4-2006_thanh hoa lap du an 062008_QT bieu 45 va 53 2011" xfId="843" xr:uid="{00000000-0005-0000-0000-000051030000}"/>
    <cellStyle name="2_DT ngay 11-4-2006_thanh hoa lap du an 062008_Sheet2" xfId="844" xr:uid="{00000000-0005-0000-0000-000052030000}"/>
    <cellStyle name="2_DT ngay 15-11-05" xfId="845" xr:uid="{00000000-0005-0000-0000-000053030000}"/>
    <cellStyle name="2_DT theo DM24" xfId="846" xr:uid="{00000000-0005-0000-0000-000054030000}"/>
    <cellStyle name="2_DT theo DM24_thanh hoa lap du an 062008" xfId="847" xr:uid="{00000000-0005-0000-0000-000055030000}"/>
    <cellStyle name="2_DT theo DM24_thanh hoa lap du an 062008_QT bieu 45 va 53 2011" xfId="848" xr:uid="{00000000-0005-0000-0000-000056030000}"/>
    <cellStyle name="2_DT theo DM24_thanh hoa lap du an 062008_Sheet2" xfId="849" xr:uid="{00000000-0005-0000-0000-000057030000}"/>
    <cellStyle name="2_DT-497" xfId="850" xr:uid="{00000000-0005-0000-0000-000058030000}"/>
    <cellStyle name="2_DT-497_thanh hoa lap du an 062008" xfId="851" xr:uid="{00000000-0005-0000-0000-000059030000}"/>
    <cellStyle name="2_DT-497_thanh hoa lap du an 062008_QT bieu 45 va 53 2011" xfId="852" xr:uid="{00000000-0005-0000-0000-00005A030000}"/>
    <cellStyle name="2_DT-497_thanh hoa lap du an 062008_Sheet2" xfId="853" xr:uid="{00000000-0005-0000-0000-00005B030000}"/>
    <cellStyle name="2_DT-Khao-s¸t-TD" xfId="854" xr:uid="{00000000-0005-0000-0000-00005C030000}"/>
    <cellStyle name="2_DT-Khao-s¸t-TD_thanh hoa lap du an 062008" xfId="855" xr:uid="{00000000-0005-0000-0000-00005D030000}"/>
    <cellStyle name="2_DT-Khao-s¸t-TD_thanh hoa lap du an 062008_QT bieu 45 va 53 2011" xfId="856" xr:uid="{00000000-0005-0000-0000-00005E030000}"/>
    <cellStyle name="2_DT-Khao-s¸t-TD_thanh hoa lap du an 062008_Sheet2" xfId="857" xr:uid="{00000000-0005-0000-0000-00005F030000}"/>
    <cellStyle name="2_DTXL goi 11(20-9-05)" xfId="858" xr:uid="{00000000-0005-0000-0000-000060030000}"/>
    <cellStyle name="2_du toan" xfId="859" xr:uid="{00000000-0005-0000-0000-000061030000}"/>
    <cellStyle name="2_du toan (03-11-05)" xfId="860" xr:uid="{00000000-0005-0000-0000-000062030000}"/>
    <cellStyle name="2_Du toan (12-05-2005) Tham dinh" xfId="861" xr:uid="{00000000-0005-0000-0000-000063030000}"/>
    <cellStyle name="2_Du toan (12-05-2005) Tham dinh_thanh hoa lap du an 062008" xfId="862" xr:uid="{00000000-0005-0000-0000-000064030000}"/>
    <cellStyle name="2_Du toan (12-05-2005) Tham dinh_thanh hoa lap du an 062008_QT bieu 45 va 53 2011" xfId="863" xr:uid="{00000000-0005-0000-0000-000065030000}"/>
    <cellStyle name="2_Du toan (12-05-2005) Tham dinh_thanh hoa lap du an 062008_Sheet2" xfId="864" xr:uid="{00000000-0005-0000-0000-000066030000}"/>
    <cellStyle name="2_Du toan (23-05-2005) Tham dinh" xfId="865" xr:uid="{00000000-0005-0000-0000-000067030000}"/>
    <cellStyle name="2_Du toan (23-05-2005) Tham dinh_thanh hoa lap du an 062008" xfId="866" xr:uid="{00000000-0005-0000-0000-000068030000}"/>
    <cellStyle name="2_Du toan (23-05-2005) Tham dinh_thanh hoa lap du an 062008_QT bieu 45 va 53 2011" xfId="867" xr:uid="{00000000-0005-0000-0000-000069030000}"/>
    <cellStyle name="2_Du toan (23-05-2005) Tham dinh_thanh hoa lap du an 062008_Sheet2" xfId="868" xr:uid="{00000000-0005-0000-0000-00006A030000}"/>
    <cellStyle name="2_Du toan (5 - 04 - 2004)" xfId="869" xr:uid="{00000000-0005-0000-0000-00006B030000}"/>
    <cellStyle name="2_Du toan (5 - 04 - 2004)_thanh hoa lap du an 062008" xfId="870" xr:uid="{00000000-0005-0000-0000-00006C030000}"/>
    <cellStyle name="2_Du toan (5 - 04 - 2004)_thanh hoa lap du an 062008_QT bieu 45 va 53 2011" xfId="871" xr:uid="{00000000-0005-0000-0000-00006D030000}"/>
    <cellStyle name="2_Du toan (5 - 04 - 2004)_thanh hoa lap du an 062008_Sheet2" xfId="872" xr:uid="{00000000-0005-0000-0000-00006E030000}"/>
    <cellStyle name="2_Du toan (6-3-2005)" xfId="873" xr:uid="{00000000-0005-0000-0000-00006F030000}"/>
    <cellStyle name="2_Du toan (Ban A)" xfId="874" xr:uid="{00000000-0005-0000-0000-000070030000}"/>
    <cellStyle name="2_Du toan (Ban A)_thanh hoa lap du an 062008" xfId="875" xr:uid="{00000000-0005-0000-0000-000071030000}"/>
    <cellStyle name="2_Du toan (Ban A)_thanh hoa lap du an 062008_QT bieu 45 va 53 2011" xfId="876" xr:uid="{00000000-0005-0000-0000-000072030000}"/>
    <cellStyle name="2_Du toan (Ban A)_thanh hoa lap du an 062008_Sheet2" xfId="877" xr:uid="{00000000-0005-0000-0000-000073030000}"/>
    <cellStyle name="2_Du toan (ngay 13 - 07 - 2004)" xfId="878" xr:uid="{00000000-0005-0000-0000-000074030000}"/>
    <cellStyle name="2_Du toan (ngay 13 - 07 - 2004)_thanh hoa lap du an 062008" xfId="879" xr:uid="{00000000-0005-0000-0000-000075030000}"/>
    <cellStyle name="2_Du toan (ngay 13 - 07 - 2004)_thanh hoa lap du an 062008_QT bieu 45 va 53 2011" xfId="880" xr:uid="{00000000-0005-0000-0000-000076030000}"/>
    <cellStyle name="2_Du toan (ngay 13 - 07 - 2004)_thanh hoa lap du an 062008_Sheet2" xfId="881" xr:uid="{00000000-0005-0000-0000-000077030000}"/>
    <cellStyle name="2_Du toan (ngay 25-9-06)" xfId="882" xr:uid="{00000000-0005-0000-0000-000078030000}"/>
    <cellStyle name="2_Du toan (ngay03-02-07) theo DG moi" xfId="883" xr:uid="{00000000-0005-0000-0000-000079030000}"/>
    <cellStyle name="2_Du toan 558 (Km17+508.12 - Km 22)" xfId="884" xr:uid="{00000000-0005-0000-0000-00007A030000}"/>
    <cellStyle name="2_Du toan 558 (Km17+508.12 - Km 22)_thanh hoa lap du an 062008" xfId="885" xr:uid="{00000000-0005-0000-0000-00007B030000}"/>
    <cellStyle name="2_Du toan 558 (Km17+508.12 - Km 22)_thanh hoa lap du an 062008_QT bieu 45 va 53 2011" xfId="886" xr:uid="{00000000-0005-0000-0000-00007C030000}"/>
    <cellStyle name="2_Du toan 558 (Km17+508.12 - Km 22)_thanh hoa lap du an 062008_Sheet2" xfId="887" xr:uid="{00000000-0005-0000-0000-00007D030000}"/>
    <cellStyle name="2_Du toan bo sung (11-2004)" xfId="888" xr:uid="{00000000-0005-0000-0000-00007E030000}"/>
    <cellStyle name="2_Du toan Cang Vung Ang (Tham tra 3-11-06)" xfId="889" xr:uid="{00000000-0005-0000-0000-00007F030000}"/>
    <cellStyle name="2_Du toan Cang Vung Ang (Tham tra 3-11-06)_thanh hoa lap du an 062008" xfId="890" xr:uid="{00000000-0005-0000-0000-000080030000}"/>
    <cellStyle name="2_Du toan Cang Vung Ang (Tham tra 3-11-06)_thanh hoa lap du an 062008_QT bieu 45 va 53 2011" xfId="891" xr:uid="{00000000-0005-0000-0000-000081030000}"/>
    <cellStyle name="2_Du toan Cang Vung Ang (Tham tra 3-11-06)_thanh hoa lap du an 062008_Sheet2" xfId="892" xr:uid="{00000000-0005-0000-0000-000082030000}"/>
    <cellStyle name="2_Du toan Cang Vung Ang ngay 09-8-06 " xfId="893" xr:uid="{00000000-0005-0000-0000-000083030000}"/>
    <cellStyle name="2_Du toan Cang Vung Ang ngay 09-8-06 _thanh hoa lap du an 062008" xfId="894" xr:uid="{00000000-0005-0000-0000-000084030000}"/>
    <cellStyle name="2_Du toan Cang Vung Ang ngay 09-8-06 _thanh hoa lap du an 062008_QT bieu 45 va 53 2011" xfId="895" xr:uid="{00000000-0005-0000-0000-000085030000}"/>
    <cellStyle name="2_Du toan Cang Vung Ang ngay 09-8-06 _thanh hoa lap du an 062008_Sheet2" xfId="896" xr:uid="{00000000-0005-0000-0000-000086030000}"/>
    <cellStyle name="2_Du toan dieu chin theo don gia moi (1-2-2007)" xfId="897" xr:uid="{00000000-0005-0000-0000-000087030000}"/>
    <cellStyle name="2_Du toan Doan Km 53 - 60 sua theo tham tra(15-5-2007)" xfId="899" xr:uid="{00000000-0005-0000-0000-000089030000}"/>
    <cellStyle name="2_Du toan Doan Km 53 - 60 sua theo tham tra(15-5-2007)_thanh hoa lap du an 062008" xfId="900" xr:uid="{00000000-0005-0000-0000-00008A030000}"/>
    <cellStyle name="2_Du toan Doan Km 53 - 60 sua theo tham tra(15-5-2007)_thanh hoa lap du an 062008_QT bieu 45 va 53 2011" xfId="901" xr:uid="{00000000-0005-0000-0000-00008B030000}"/>
    <cellStyle name="2_Du toan Doan Km 53 - 60 sua theo tham tra(15-5-2007)_thanh hoa lap du an 062008_Sheet2" xfId="902" xr:uid="{00000000-0005-0000-0000-00008C030000}"/>
    <cellStyle name="2_Du toan Doan Km 53 - 60 sua theo TV4 tham tra(9-6-2007)" xfId="898" xr:uid="{00000000-0005-0000-0000-000088030000}"/>
    <cellStyle name="2_Du toan Goi 1" xfId="903" xr:uid="{00000000-0005-0000-0000-00008D030000}"/>
    <cellStyle name="2_Du toan Goi 1_thanh hoa lap du an 062008" xfId="904" xr:uid="{00000000-0005-0000-0000-00008E030000}"/>
    <cellStyle name="2_Du toan Goi 1_thanh hoa lap du an 062008_QT bieu 45 va 53 2011" xfId="905" xr:uid="{00000000-0005-0000-0000-00008F030000}"/>
    <cellStyle name="2_Du toan Goi 1_thanh hoa lap du an 062008_Sheet2" xfId="906" xr:uid="{00000000-0005-0000-0000-000090030000}"/>
    <cellStyle name="2_du toan goi 12" xfId="907" xr:uid="{00000000-0005-0000-0000-000091030000}"/>
    <cellStyle name="2_Du toan Goi 2" xfId="908" xr:uid="{00000000-0005-0000-0000-000092030000}"/>
    <cellStyle name="2_Du toan Goi 2_thanh hoa lap du an 062008" xfId="909" xr:uid="{00000000-0005-0000-0000-000093030000}"/>
    <cellStyle name="2_Du toan Goi 2_thanh hoa lap du an 062008_QT bieu 45 va 53 2011" xfId="910" xr:uid="{00000000-0005-0000-0000-000094030000}"/>
    <cellStyle name="2_Du toan Goi 2_thanh hoa lap du an 062008_Sheet2" xfId="911" xr:uid="{00000000-0005-0000-0000-000095030000}"/>
    <cellStyle name="2_Du toan Huong Lam - Ban Giang (ngay28-11-06)" xfId="912" xr:uid="{00000000-0005-0000-0000-000096030000}"/>
    <cellStyle name="2_Du toan Huong Lam - Ban Giang (ngay28-11-06)_thanh hoa lap du an 062008" xfId="913" xr:uid="{00000000-0005-0000-0000-000097030000}"/>
    <cellStyle name="2_Du toan Huong Lam - Ban Giang (ngay28-11-06)_thanh hoa lap du an 062008_QT bieu 45 va 53 2011" xfId="914" xr:uid="{00000000-0005-0000-0000-000098030000}"/>
    <cellStyle name="2_Du toan Huong Lam - Ban Giang (ngay28-11-06)_thanh hoa lap du an 062008_Sheet2" xfId="915" xr:uid="{00000000-0005-0000-0000-000099030000}"/>
    <cellStyle name="2_Du toan Huong Lam - Ban Giang theo DG 59 (ngay3-2-07)" xfId="916" xr:uid="{00000000-0005-0000-0000-00009A030000}"/>
    <cellStyle name="2_Du toan Huong Lam - Ban Giang theo DG 59 (ngay3-2-07)_thanh hoa lap du an 062008" xfId="917" xr:uid="{00000000-0005-0000-0000-00009B030000}"/>
    <cellStyle name="2_Du toan Huong Lam - Ban Giang theo DG 59 (ngay3-2-07)_thanh hoa lap du an 062008_QT bieu 45 va 53 2011" xfId="918" xr:uid="{00000000-0005-0000-0000-00009C030000}"/>
    <cellStyle name="2_Du toan Huong Lam - Ban Giang theo DG 59 (ngay3-2-07)_thanh hoa lap du an 062008_Sheet2" xfId="919" xr:uid="{00000000-0005-0000-0000-00009D030000}"/>
    <cellStyle name="2_Du toan khao sat don 553 (da sua 16.5.08)" xfId="924" xr:uid="{00000000-0005-0000-0000-0000A2030000}"/>
    <cellStyle name="2_Du toan KT-TCsua theo TT 03 - YC 471" xfId="920" xr:uid="{00000000-0005-0000-0000-00009E030000}"/>
    <cellStyle name="2_Du toan KT-TCsua theo TT 03 - YC 471_thanh hoa lap du an 062008" xfId="921" xr:uid="{00000000-0005-0000-0000-00009F030000}"/>
    <cellStyle name="2_Du toan KT-TCsua theo TT 03 - YC 471_thanh hoa lap du an 062008_QT bieu 45 va 53 2011" xfId="922" xr:uid="{00000000-0005-0000-0000-0000A0030000}"/>
    <cellStyle name="2_Du toan KT-TCsua theo TT 03 - YC 471_thanh hoa lap du an 062008_Sheet2" xfId="923" xr:uid="{00000000-0005-0000-0000-0000A1030000}"/>
    <cellStyle name="2_Du toan ngay (28-10-2005)" xfId="925" xr:uid="{00000000-0005-0000-0000-0000A3030000}"/>
    <cellStyle name="2_Du toan ngay (28-10-2005)_thanh hoa lap du an 062008" xfId="926" xr:uid="{00000000-0005-0000-0000-0000A4030000}"/>
    <cellStyle name="2_Du toan ngay (28-10-2005)_thanh hoa lap du an 062008_QT bieu 45 va 53 2011" xfId="927" xr:uid="{00000000-0005-0000-0000-0000A5030000}"/>
    <cellStyle name="2_Du toan ngay (28-10-2005)_thanh hoa lap du an 062008_Sheet2" xfId="928" xr:uid="{00000000-0005-0000-0000-0000A6030000}"/>
    <cellStyle name="2_Du toan ngay 16-4-2007" xfId="929" xr:uid="{00000000-0005-0000-0000-0000A7030000}"/>
    <cellStyle name="2_Du toan ngay 1-9-2004 (version 1)" xfId="930" xr:uid="{00000000-0005-0000-0000-0000A8030000}"/>
    <cellStyle name="2_Du toan ngay 1-9-2004 (version 1)_thanh hoa lap du an 062008" xfId="931" xr:uid="{00000000-0005-0000-0000-0000A9030000}"/>
    <cellStyle name="2_Du toan ngay 1-9-2004 (version 1)_thanh hoa lap du an 062008_QT bieu 45 va 53 2011" xfId="932" xr:uid="{00000000-0005-0000-0000-0000AA030000}"/>
    <cellStyle name="2_Du toan ngay 1-9-2004 (version 1)_thanh hoa lap du an 062008_Sheet2" xfId="933" xr:uid="{00000000-0005-0000-0000-0000AB030000}"/>
    <cellStyle name="2_Du toan Phuong lam" xfId="934" xr:uid="{00000000-0005-0000-0000-0000AC030000}"/>
    <cellStyle name="2_Du toan QL 27 (23-12-2005)" xfId="935" xr:uid="{00000000-0005-0000-0000-0000AD030000}"/>
    <cellStyle name="2_Du toan QL 27 (23-12-2005)_thanh hoa lap du an 062008" xfId="936" xr:uid="{00000000-0005-0000-0000-0000AE030000}"/>
    <cellStyle name="2_Du toan QL 27 (23-12-2005)_thanh hoa lap du an 062008_QT bieu 45 va 53 2011" xfId="937" xr:uid="{00000000-0005-0000-0000-0000AF030000}"/>
    <cellStyle name="2_Du toan QL 27 (23-12-2005)_thanh hoa lap du an 062008_Sheet2" xfId="938" xr:uid="{00000000-0005-0000-0000-0000B0030000}"/>
    <cellStyle name="2_Du toan Tay Thanh Hoa duyetcuoi" xfId="939" xr:uid="{00000000-0005-0000-0000-0000B1030000}"/>
    <cellStyle name="2_Du toan Tay Thanh Hoa duyetcuoi_thanh hoa lap du an 062008" xfId="940" xr:uid="{00000000-0005-0000-0000-0000B2030000}"/>
    <cellStyle name="2_Du toan Tay Thanh Hoa duyetcuoi_thanh hoa lap du an 062008_QT bieu 45 va 53 2011" xfId="941" xr:uid="{00000000-0005-0000-0000-0000B3030000}"/>
    <cellStyle name="2_Du toan Tay Thanh Hoa duyetcuoi_thanh hoa lap du an 062008_Sheet2" xfId="942" xr:uid="{00000000-0005-0000-0000-0000B4030000}"/>
    <cellStyle name="2_Du_toan_Ho_Xa___Vinh_Tan_WB3 sua ngay 18-8-06" xfId="943" xr:uid="{00000000-0005-0000-0000-0000B5030000}"/>
    <cellStyle name="2_Du_toan_Ho_Xa___Vinh_Tan_WB3 sua ngay 18-8-06_thanh hoa lap du an 062008" xfId="944" xr:uid="{00000000-0005-0000-0000-0000B6030000}"/>
    <cellStyle name="2_Du_toan_Ho_Xa___Vinh_Tan_WB3 sua ngay 18-8-06_thanh hoa lap du an 062008_QT bieu 45 va 53 2011" xfId="945" xr:uid="{00000000-0005-0000-0000-0000B7030000}"/>
    <cellStyle name="2_Du_toan_Ho_Xa___Vinh_Tan_WB3 sua ngay 18-8-06_thanh hoa lap du an 062008_Sheet2" xfId="946" xr:uid="{00000000-0005-0000-0000-0000B8030000}"/>
    <cellStyle name="2_DuAnKT ngay 11-2-2006" xfId="947" xr:uid="{00000000-0005-0000-0000-0000B9030000}"/>
    <cellStyle name="2_DuAnKT ngay 11-2-2006_thanh hoa lap du an 062008" xfId="948" xr:uid="{00000000-0005-0000-0000-0000BA030000}"/>
    <cellStyle name="2_DuAnKT ngay 11-2-2006_thanh hoa lap du an 062008_QT bieu 45 va 53 2011" xfId="949" xr:uid="{00000000-0005-0000-0000-0000BB030000}"/>
    <cellStyle name="2_DuAnKT ngay 11-2-2006_thanh hoa lap du an 062008_Sheet2" xfId="950" xr:uid="{00000000-0005-0000-0000-0000BC030000}"/>
    <cellStyle name="2_Gia_VL cau-JIBIC-Ha-tinh" xfId="982" xr:uid="{00000000-0005-0000-0000-0000DC030000}"/>
    <cellStyle name="2_Gia_VL cau-JIBIC-Ha-tinh_thanh hoa lap du an 062008" xfId="983" xr:uid="{00000000-0005-0000-0000-0000DD030000}"/>
    <cellStyle name="2_Gia_VL cau-JIBIC-Ha-tinh_thanh hoa lap du an 062008_QT bieu 45 va 53 2011" xfId="984" xr:uid="{00000000-0005-0000-0000-0000DE030000}"/>
    <cellStyle name="2_Gia_VL cau-JIBIC-Ha-tinh_thanh hoa lap du an 062008_Sheet2" xfId="985" xr:uid="{00000000-0005-0000-0000-0000DF030000}"/>
    <cellStyle name="2_Gia_VLQL48_duyet " xfId="986" xr:uid="{00000000-0005-0000-0000-0000E0030000}"/>
    <cellStyle name="2_Gia_VLQL48_duyet _thanh hoa lap du an 062008" xfId="987" xr:uid="{00000000-0005-0000-0000-0000E1030000}"/>
    <cellStyle name="2_Gia_VLQL48_duyet _thanh hoa lap du an 062008_QT bieu 45 va 53 2011" xfId="988" xr:uid="{00000000-0005-0000-0000-0000E2030000}"/>
    <cellStyle name="2_Gia_VLQL48_duyet _thanh hoa lap du an 062008_Sheet2" xfId="989" xr:uid="{00000000-0005-0000-0000-0000E3030000}"/>
    <cellStyle name="2_goi 1" xfId="951" xr:uid="{00000000-0005-0000-0000-0000BD030000}"/>
    <cellStyle name="2_Goi 1 (TT04)" xfId="952" xr:uid="{00000000-0005-0000-0000-0000BE030000}"/>
    <cellStyle name="2_goi 1 duyet theo luong mo (an)" xfId="953" xr:uid="{00000000-0005-0000-0000-0000BF030000}"/>
    <cellStyle name="2_Goi 1_1" xfId="954" xr:uid="{00000000-0005-0000-0000-0000C0030000}"/>
    <cellStyle name="2_Goi 1_1_thanh hoa lap du an 062008" xfId="955" xr:uid="{00000000-0005-0000-0000-0000C1030000}"/>
    <cellStyle name="2_Goi 1_1_thanh hoa lap du an 062008_QT bieu 45 va 53 2011" xfId="956" xr:uid="{00000000-0005-0000-0000-0000C2030000}"/>
    <cellStyle name="2_Goi 1_1_thanh hoa lap du an 062008_Sheet2" xfId="957" xr:uid="{00000000-0005-0000-0000-0000C3030000}"/>
    <cellStyle name="2_Goi so 1" xfId="958" xr:uid="{00000000-0005-0000-0000-0000C4030000}"/>
    <cellStyle name="2_Goi thau so 08 (11-05-2007)" xfId="959" xr:uid="{00000000-0005-0000-0000-0000C5030000}"/>
    <cellStyle name="2_Goi thau so 1 (14-12-2006)" xfId="960" xr:uid="{00000000-0005-0000-0000-0000C6030000}"/>
    <cellStyle name="2_Goi thau so 2 (20-6-2006)" xfId="961" xr:uid="{00000000-0005-0000-0000-0000C7030000}"/>
    <cellStyle name="2_Goi02(25-05-2006)" xfId="962" xr:uid="{00000000-0005-0000-0000-0000C8030000}"/>
    <cellStyle name="2_Goi02(25-05-2006)_thanh hoa lap du an 062008" xfId="963" xr:uid="{00000000-0005-0000-0000-0000C9030000}"/>
    <cellStyle name="2_Goi02(25-05-2006)_thanh hoa lap du an 062008_QT bieu 45 va 53 2011" xfId="964" xr:uid="{00000000-0005-0000-0000-0000CA030000}"/>
    <cellStyle name="2_Goi02(25-05-2006)_thanh hoa lap du an 062008_Sheet2" xfId="965" xr:uid="{00000000-0005-0000-0000-0000CB030000}"/>
    <cellStyle name="2_Goi1N206" xfId="966" xr:uid="{00000000-0005-0000-0000-0000CC030000}"/>
    <cellStyle name="2_Goi1N206_thanh hoa lap du an 062008" xfId="967" xr:uid="{00000000-0005-0000-0000-0000CD030000}"/>
    <cellStyle name="2_Goi1N206_thanh hoa lap du an 062008_QT bieu 45 va 53 2011" xfId="968" xr:uid="{00000000-0005-0000-0000-0000CE030000}"/>
    <cellStyle name="2_Goi1N206_thanh hoa lap du an 062008_Sheet2" xfId="969" xr:uid="{00000000-0005-0000-0000-0000CF030000}"/>
    <cellStyle name="2_Goi2N206" xfId="970" xr:uid="{00000000-0005-0000-0000-0000D0030000}"/>
    <cellStyle name="2_Goi2N206_thanh hoa lap du an 062008" xfId="971" xr:uid="{00000000-0005-0000-0000-0000D1030000}"/>
    <cellStyle name="2_Goi2N206_thanh hoa lap du an 062008_QT bieu 45 va 53 2011" xfId="972" xr:uid="{00000000-0005-0000-0000-0000D2030000}"/>
    <cellStyle name="2_Goi2N206_thanh hoa lap du an 062008_Sheet2" xfId="973" xr:uid="{00000000-0005-0000-0000-0000D3030000}"/>
    <cellStyle name="2_Goi4N216" xfId="974" xr:uid="{00000000-0005-0000-0000-0000D4030000}"/>
    <cellStyle name="2_Goi4N216_thanh hoa lap du an 062008" xfId="975" xr:uid="{00000000-0005-0000-0000-0000D5030000}"/>
    <cellStyle name="2_Goi4N216_thanh hoa lap du an 062008_QT bieu 45 va 53 2011" xfId="976" xr:uid="{00000000-0005-0000-0000-0000D6030000}"/>
    <cellStyle name="2_Goi4N216_thanh hoa lap du an 062008_Sheet2" xfId="977" xr:uid="{00000000-0005-0000-0000-0000D7030000}"/>
    <cellStyle name="2_Goi5N216" xfId="978" xr:uid="{00000000-0005-0000-0000-0000D8030000}"/>
    <cellStyle name="2_Goi5N216_thanh hoa lap du an 062008" xfId="979" xr:uid="{00000000-0005-0000-0000-0000D9030000}"/>
    <cellStyle name="2_Goi5N216_thanh hoa lap du an 062008_QT bieu 45 va 53 2011" xfId="980" xr:uid="{00000000-0005-0000-0000-0000DA030000}"/>
    <cellStyle name="2_Goi5N216_thanh hoa lap du an 062008_Sheet2" xfId="981" xr:uid="{00000000-0005-0000-0000-0000DB030000}"/>
    <cellStyle name="2_Hoi Song" xfId="990" xr:uid="{00000000-0005-0000-0000-0000E4030000}"/>
    <cellStyle name="2_HT-LO" xfId="991" xr:uid="{00000000-0005-0000-0000-0000E5030000}"/>
    <cellStyle name="2_HT-LO_thanh hoa lap du an 062008" xfId="992" xr:uid="{00000000-0005-0000-0000-0000E6030000}"/>
    <cellStyle name="2_HT-LO_thanh hoa lap du an 062008_QT bieu 45 va 53 2011" xfId="993" xr:uid="{00000000-0005-0000-0000-0000E7030000}"/>
    <cellStyle name="2_HT-LO_thanh hoa lap du an 062008_Sheet2" xfId="994" xr:uid="{00000000-0005-0000-0000-0000E8030000}"/>
    <cellStyle name="2_Huong Lam - Ban Giang (11-4-2007)" xfId="995" xr:uid="{00000000-0005-0000-0000-0000E9030000}"/>
    <cellStyle name="2_Huong Lam - Ban Giang (11-4-2007)_thanh hoa lap du an 062008" xfId="996" xr:uid="{00000000-0005-0000-0000-0000EA030000}"/>
    <cellStyle name="2_Huong Lam - Ban Giang (11-4-2007)_thanh hoa lap du an 062008_QT bieu 45 va 53 2011" xfId="997" xr:uid="{00000000-0005-0000-0000-0000EB030000}"/>
    <cellStyle name="2_Huong Lam - Ban Giang (11-4-2007)_thanh hoa lap du an 062008_Sheet2" xfId="998" xr:uid="{00000000-0005-0000-0000-0000EC030000}"/>
    <cellStyle name="2_KH Von Dieu tra CBMT 2009ngay3t12qh4t12" xfId="1059" xr:uid="{00000000-0005-0000-0000-000029040000}"/>
    <cellStyle name="2_KH_2009_CongThuong" xfId="1060" xr:uid="{00000000-0005-0000-0000-00002A040000}"/>
    <cellStyle name="2_KH_SXNL_2009" xfId="1061" xr:uid="{00000000-0005-0000-0000-00002B040000}"/>
    <cellStyle name="2_Khoi luong" xfId="1062" xr:uid="{00000000-0005-0000-0000-00002C040000}"/>
    <cellStyle name="2_Khoi luong doan 1" xfId="1063" xr:uid="{00000000-0005-0000-0000-00002D040000}"/>
    <cellStyle name="2_Khoi luong doan 1_thanh hoa lap du an 062008" xfId="1064" xr:uid="{00000000-0005-0000-0000-00002E040000}"/>
    <cellStyle name="2_Khoi luong doan 1_thanh hoa lap du an 062008_QT bieu 45 va 53 2011" xfId="1065" xr:uid="{00000000-0005-0000-0000-00002F040000}"/>
    <cellStyle name="2_Khoi luong doan 1_thanh hoa lap du an 062008_Sheet2" xfId="1066" xr:uid="{00000000-0005-0000-0000-000030040000}"/>
    <cellStyle name="2_Khoi luong doan 2" xfId="1067" xr:uid="{00000000-0005-0000-0000-000031040000}"/>
    <cellStyle name="2_Khoi luong doan 2_thanh hoa lap du an 062008" xfId="1068" xr:uid="{00000000-0005-0000-0000-000032040000}"/>
    <cellStyle name="2_Khoi luong doan 2_thanh hoa lap du an 062008_QT bieu 45 va 53 2011" xfId="1069" xr:uid="{00000000-0005-0000-0000-000033040000}"/>
    <cellStyle name="2_Khoi luong doan 2_thanh hoa lap du an 062008_Sheet2" xfId="1070" xr:uid="{00000000-0005-0000-0000-000034040000}"/>
    <cellStyle name="2_Khoi Luong Hoang Truong - Hoang Phu" xfId="1071" xr:uid="{00000000-0005-0000-0000-000035040000}"/>
    <cellStyle name="2_Khoi Luong Hoang Truong - Hoang Phu_thanh hoa lap du an 062008" xfId="1072" xr:uid="{00000000-0005-0000-0000-000036040000}"/>
    <cellStyle name="2_Khoi Luong Hoang Truong - Hoang Phu_thanh hoa lap du an 062008_QT bieu 45 va 53 2011" xfId="1073" xr:uid="{00000000-0005-0000-0000-000037040000}"/>
    <cellStyle name="2_Khoi Luong Hoang Truong - Hoang Phu_thanh hoa lap du an 062008_Sheet2" xfId="1074" xr:uid="{00000000-0005-0000-0000-000038040000}"/>
    <cellStyle name="2_Khoi luong_thanh hoa lap du an 062008" xfId="1075" xr:uid="{00000000-0005-0000-0000-000039040000}"/>
    <cellStyle name="2_Khoi luong_thanh hoa lap du an 062008_QT bieu 45 va 53 2011" xfId="1076" xr:uid="{00000000-0005-0000-0000-00003A040000}"/>
    <cellStyle name="2_Khoi luong_thanh hoa lap du an 062008_Sheet2" xfId="1077" xr:uid="{00000000-0005-0000-0000-00003B040000}"/>
    <cellStyle name="2_KHXDCB_2009_ HDND" xfId="1078" xr:uid="{00000000-0005-0000-0000-00003C040000}"/>
    <cellStyle name="2_Kiennghi_TTCP" xfId="999" xr:uid="{00000000-0005-0000-0000-0000ED030000}"/>
    <cellStyle name="2_Kiennghi_TTCP_Bosung" xfId="1000" xr:uid="{00000000-0005-0000-0000-0000EE030000}"/>
    <cellStyle name="2_Kiennghi_TTCP_Bosung_lan2" xfId="1001" xr:uid="{00000000-0005-0000-0000-0000EF030000}"/>
    <cellStyle name="2_Kiennghibosungvon_TTCP_2" xfId="1002" xr:uid="{00000000-0005-0000-0000-0000F0030000}"/>
    <cellStyle name="2_KL" xfId="1003" xr:uid="{00000000-0005-0000-0000-0000F1030000}"/>
    <cellStyle name="2_KL_Cau My Thinh sua theo don gia 59 (19-5-07)" xfId="1004" xr:uid="{00000000-0005-0000-0000-0000F2030000}"/>
    <cellStyle name="2_KL_Cau My Thinh sua theo don gia 59 (19-5-07)_thanh hoa lap du an 062008" xfId="1005" xr:uid="{00000000-0005-0000-0000-0000F3030000}"/>
    <cellStyle name="2_KL_Cau My Thinh sua theo don gia 59 (19-5-07)_thanh hoa lap du an 062008_QT bieu 45 va 53 2011" xfId="1006" xr:uid="{00000000-0005-0000-0000-0000F4030000}"/>
    <cellStyle name="2_KL_Cau My Thinh sua theo don gia 59 (19-5-07)_thanh hoa lap du an 062008_Sheet2" xfId="1007" xr:uid="{00000000-0005-0000-0000-0000F5030000}"/>
    <cellStyle name="2_Kl_DT_Tham_Dinh_497_16-4-07" xfId="1008" xr:uid="{00000000-0005-0000-0000-0000F6030000}"/>
    <cellStyle name="2_KL_DT-497" xfId="1009" xr:uid="{00000000-0005-0000-0000-0000F7030000}"/>
    <cellStyle name="2_KL_DT-497_thanh hoa lap du an 062008" xfId="1010" xr:uid="{00000000-0005-0000-0000-0000F8030000}"/>
    <cellStyle name="2_KL_DT-497_thanh hoa lap du an 062008_QT bieu 45 va 53 2011" xfId="1011" xr:uid="{00000000-0005-0000-0000-0000F9030000}"/>
    <cellStyle name="2_KL_DT-497_thanh hoa lap du an 062008_Sheet2" xfId="1012" xr:uid="{00000000-0005-0000-0000-0000FA030000}"/>
    <cellStyle name="2_KL_DT-Khao-s¸t-TD" xfId="1013" xr:uid="{00000000-0005-0000-0000-0000FB030000}"/>
    <cellStyle name="2_KL_DT-Khao-s¸t-TD_thanh hoa lap du an 062008" xfId="1014" xr:uid="{00000000-0005-0000-0000-0000FC030000}"/>
    <cellStyle name="2_KL_DT-Khao-s¸t-TD_thanh hoa lap du an 062008_QT bieu 45 va 53 2011" xfId="1015" xr:uid="{00000000-0005-0000-0000-0000FD030000}"/>
    <cellStyle name="2_KL_DT-Khao-s¸t-TD_thanh hoa lap du an 062008_Sheet2" xfId="1016" xr:uid="{00000000-0005-0000-0000-0000FE030000}"/>
    <cellStyle name="2_KL_Huong Lam - Ban Giang (11-4-2007)" xfId="1017" xr:uid="{00000000-0005-0000-0000-0000FF030000}"/>
    <cellStyle name="2_KL_Huong Lam - Ban Giang (11-4-2007)_thanh hoa lap du an 062008" xfId="1018" xr:uid="{00000000-0005-0000-0000-000000040000}"/>
    <cellStyle name="2_KL_Huong Lam - Ban Giang (11-4-2007)_thanh hoa lap du an 062008_QT bieu 45 va 53 2011" xfId="1019" xr:uid="{00000000-0005-0000-0000-000001040000}"/>
    <cellStyle name="2_KL_Huong Lam - Ban Giang (11-4-2007)_thanh hoa lap du an 062008_Sheet2" xfId="1020" xr:uid="{00000000-0005-0000-0000-000002040000}"/>
    <cellStyle name="2_KL_thanh hoa lap du an 062008" xfId="1021" xr:uid="{00000000-0005-0000-0000-000003040000}"/>
    <cellStyle name="2_KL_thanh hoa lap du an 062008_QT bieu 45 va 53 2011" xfId="1022" xr:uid="{00000000-0005-0000-0000-000004040000}"/>
    <cellStyle name="2_KL_thanh hoa lap du an 062008_Sheet2" xfId="1023" xr:uid="{00000000-0005-0000-0000-000005040000}"/>
    <cellStyle name="2_Kl6-6-05" xfId="1024" xr:uid="{00000000-0005-0000-0000-000006040000}"/>
    <cellStyle name="2_KLCongTh" xfId="1025" xr:uid="{00000000-0005-0000-0000-000007040000}"/>
    <cellStyle name="2_Kldoan3" xfId="1026" xr:uid="{00000000-0005-0000-0000-000008040000}"/>
    <cellStyle name="2_Kldoan3_thanh hoa lap du an 062008" xfId="1027" xr:uid="{00000000-0005-0000-0000-000009040000}"/>
    <cellStyle name="2_Kldoan3_thanh hoa lap du an 062008_QT bieu 45 va 53 2011" xfId="1028" xr:uid="{00000000-0005-0000-0000-00000A040000}"/>
    <cellStyle name="2_Kldoan3_thanh hoa lap du an 062008_Sheet2" xfId="1029" xr:uid="{00000000-0005-0000-0000-00000B040000}"/>
    <cellStyle name="2_KLhoxa" xfId="1030" xr:uid="{00000000-0005-0000-0000-00000C040000}"/>
    <cellStyle name="2_Klnutgiao" xfId="1031" xr:uid="{00000000-0005-0000-0000-00000D040000}"/>
    <cellStyle name="2_KLPA2s" xfId="1032" xr:uid="{00000000-0005-0000-0000-00000E040000}"/>
    <cellStyle name="2_KlQdinhduyet" xfId="1033" xr:uid="{00000000-0005-0000-0000-00000F040000}"/>
    <cellStyle name="2_KlQdinhduyet_thanh hoa lap du an 062008" xfId="1034" xr:uid="{00000000-0005-0000-0000-000010040000}"/>
    <cellStyle name="2_KlQdinhduyet_thanh hoa lap du an 062008_QT bieu 45 va 53 2011" xfId="1035" xr:uid="{00000000-0005-0000-0000-000011040000}"/>
    <cellStyle name="2_KlQdinhduyet_thanh hoa lap du an 062008_Sheet2" xfId="1036" xr:uid="{00000000-0005-0000-0000-000012040000}"/>
    <cellStyle name="2_KlQL4goi5KCS" xfId="1037" xr:uid="{00000000-0005-0000-0000-000013040000}"/>
    <cellStyle name="2_Kltayth" xfId="1038" xr:uid="{00000000-0005-0000-0000-000014040000}"/>
    <cellStyle name="2_KltaythQDduyet" xfId="1039" xr:uid="{00000000-0005-0000-0000-000015040000}"/>
    <cellStyle name="2_Kluong4-2004" xfId="1040" xr:uid="{00000000-0005-0000-0000-000016040000}"/>
    <cellStyle name="2_Kluong4-2004_thanh hoa lap du an 062008" xfId="1041" xr:uid="{00000000-0005-0000-0000-000017040000}"/>
    <cellStyle name="2_Kluong4-2004_thanh hoa lap du an 062008_QT bieu 45 va 53 2011" xfId="1042" xr:uid="{00000000-0005-0000-0000-000018040000}"/>
    <cellStyle name="2_Kluong4-2004_thanh hoa lap du an 062008_Sheet2" xfId="1043" xr:uid="{00000000-0005-0000-0000-000019040000}"/>
    <cellStyle name="2_Km 48 - 53 (sua nap TVTT 6-7-2007)" xfId="1044" xr:uid="{00000000-0005-0000-0000-00001A040000}"/>
    <cellStyle name="2_Km 48 - 53 (sua nap TVTT 6-7-2007)_thanh hoa lap du an 062008" xfId="1045" xr:uid="{00000000-0005-0000-0000-00001B040000}"/>
    <cellStyle name="2_Km 48 - 53 (sua nap TVTT 6-7-2007)_thanh hoa lap du an 062008_QT bieu 45 va 53 2011" xfId="1046" xr:uid="{00000000-0005-0000-0000-00001C040000}"/>
    <cellStyle name="2_Km 48 - 53 (sua nap TVTT 6-7-2007)_thanh hoa lap du an 062008_Sheet2" xfId="1047" xr:uid="{00000000-0005-0000-0000-00001D040000}"/>
    <cellStyle name="2_Km2" xfId="1048" xr:uid="{00000000-0005-0000-0000-00001E040000}"/>
    <cellStyle name="2_Km3" xfId="1049" xr:uid="{00000000-0005-0000-0000-00001F040000}"/>
    <cellStyle name="2_km4-6" xfId="1050" xr:uid="{00000000-0005-0000-0000-000020040000}"/>
    <cellStyle name="2_km48-53 (tham tra ngay 23-10-2006)" xfId="1051" xr:uid="{00000000-0005-0000-0000-000021040000}"/>
    <cellStyle name="2_km48-53 (tham tra ngay 23-10-2006)_thanh hoa lap du an 062008" xfId="1052" xr:uid="{00000000-0005-0000-0000-000022040000}"/>
    <cellStyle name="2_km48-53 (tham tra ngay 23-10-2006)_thanh hoa lap du an 062008_QT bieu 45 va 53 2011" xfId="1053" xr:uid="{00000000-0005-0000-0000-000023040000}"/>
    <cellStyle name="2_km48-53 (tham tra ngay 23-10-2006)_thanh hoa lap du an 062008_Sheet2" xfId="1054" xr:uid="{00000000-0005-0000-0000-000024040000}"/>
    <cellStyle name="2_km48-53 (tham tra ngay 23-10-2006)theo gi¸ ca m¸y míi" xfId="1055" xr:uid="{00000000-0005-0000-0000-000025040000}"/>
    <cellStyle name="2_km48-53 (tham tra ngay 23-10-2006)theo gi¸ ca m¸y míi_thanh hoa lap du an 062008" xfId="1056" xr:uid="{00000000-0005-0000-0000-000026040000}"/>
    <cellStyle name="2_km48-53 (tham tra ngay 23-10-2006)theo gi¸ ca m¸y míi_thanh hoa lap du an 062008_QT bieu 45 va 53 2011" xfId="1057" xr:uid="{00000000-0005-0000-0000-000027040000}"/>
    <cellStyle name="2_km48-53 (tham tra ngay 23-10-2006)theo gi¸ ca m¸y míi_thanh hoa lap du an 062008_Sheet2" xfId="1058" xr:uid="{00000000-0005-0000-0000-000028040000}"/>
    <cellStyle name="2_Luong A6" xfId="1079" xr:uid="{00000000-0005-0000-0000-00003D040000}"/>
    <cellStyle name="2_maugiacotaluy" xfId="1080" xr:uid="{00000000-0005-0000-0000-00003E040000}"/>
    <cellStyle name="2_My Thanh Son Thanh" xfId="1081" xr:uid="{00000000-0005-0000-0000-00003F040000}"/>
    <cellStyle name="2_Nhom I" xfId="1082" xr:uid="{00000000-0005-0000-0000-000040040000}"/>
    <cellStyle name="2_Nhom I_thanh hoa lap du an 062008" xfId="1083" xr:uid="{00000000-0005-0000-0000-000041040000}"/>
    <cellStyle name="2_Nhom I_thanh hoa lap du an 062008_QT bieu 45 va 53 2011" xfId="1084" xr:uid="{00000000-0005-0000-0000-000042040000}"/>
    <cellStyle name="2_Nhom I_thanh hoa lap du an 062008_Sheet2" xfId="1085" xr:uid="{00000000-0005-0000-0000-000043040000}"/>
    <cellStyle name="2_Phanbotindung_2009_KH" xfId="1098" xr:uid="{00000000-0005-0000-0000-000050040000}"/>
    <cellStyle name="2_Phu luc KS" xfId="1099" xr:uid="{00000000-0005-0000-0000-000051040000}"/>
    <cellStyle name="2_Project N.Du" xfId="1086" xr:uid="{00000000-0005-0000-0000-000044040000}"/>
    <cellStyle name="2_Project N.Du.dien" xfId="1087" xr:uid="{00000000-0005-0000-0000-000045040000}"/>
    <cellStyle name="2_Project N.Du_thanh hoa lap du an 062008" xfId="1088" xr:uid="{00000000-0005-0000-0000-000046040000}"/>
    <cellStyle name="2_Project N.Du_thanh hoa lap du an 062008_QT bieu 45 va 53 2011" xfId="1089" xr:uid="{00000000-0005-0000-0000-000047040000}"/>
    <cellStyle name="2_Project N.Du_thanh hoa lap du an 062008_Sheet2" xfId="1090" xr:uid="{00000000-0005-0000-0000-000048040000}"/>
    <cellStyle name="2_Project QL4" xfId="1091" xr:uid="{00000000-0005-0000-0000-000049040000}"/>
    <cellStyle name="2_Project QL4 goi 7" xfId="1092" xr:uid="{00000000-0005-0000-0000-00004A040000}"/>
    <cellStyle name="2_Project QL4 goi 7_thanh hoa lap du an 062008" xfId="1093" xr:uid="{00000000-0005-0000-0000-00004B040000}"/>
    <cellStyle name="2_Project QL4 goi 7_thanh hoa lap du an 062008_QT bieu 45 va 53 2011" xfId="1094" xr:uid="{00000000-0005-0000-0000-00004C040000}"/>
    <cellStyle name="2_Project QL4 goi 7_thanh hoa lap du an 062008_Sheet2" xfId="1095" xr:uid="{00000000-0005-0000-0000-00004D040000}"/>
    <cellStyle name="2_Project QL4 goi5" xfId="1096" xr:uid="{00000000-0005-0000-0000-00004E040000}"/>
    <cellStyle name="2_Project QL4 goi8" xfId="1097" xr:uid="{00000000-0005-0000-0000-00004F040000}"/>
    <cellStyle name="2_QL1A-SUA2005" xfId="1100" xr:uid="{00000000-0005-0000-0000-000052040000}"/>
    <cellStyle name="2_QL1A-SUA2005_thanh hoa lap du an 062008" xfId="1101" xr:uid="{00000000-0005-0000-0000-000053040000}"/>
    <cellStyle name="2_QL1A-SUA2005_thanh hoa lap du an 062008_QT bieu 45 va 53 2011" xfId="1102" xr:uid="{00000000-0005-0000-0000-000054040000}"/>
    <cellStyle name="2_QL1A-SUA2005_thanh hoa lap du an 062008_Sheet2" xfId="1103" xr:uid="{00000000-0005-0000-0000-000055040000}"/>
    <cellStyle name="2_Sheet1" xfId="1104" xr:uid="{00000000-0005-0000-0000-000056040000}"/>
    <cellStyle name="2_Sheet1_Cau My Thinh sua theo don gia 59 (19-5-07)" xfId="1105" xr:uid="{00000000-0005-0000-0000-000057040000}"/>
    <cellStyle name="2_Sheet1_DT_Tham_Dinh_497_16-4-07" xfId="1106" xr:uid="{00000000-0005-0000-0000-000058040000}"/>
    <cellStyle name="2_Sheet1_DT-497" xfId="1107" xr:uid="{00000000-0005-0000-0000-000059040000}"/>
    <cellStyle name="2_Sheet1_DT-Khao-s¸t-TD" xfId="1108" xr:uid="{00000000-0005-0000-0000-00005A040000}"/>
    <cellStyle name="2_Sheet1_Huong Lam - Ban Giang (11-4-2007)" xfId="1109" xr:uid="{00000000-0005-0000-0000-00005B040000}"/>
    <cellStyle name="2_SuoiTon" xfId="1110" xr:uid="{00000000-0005-0000-0000-00005C040000}"/>
    <cellStyle name="2_SuoiTon_thanh hoa lap du an 062008" xfId="1111" xr:uid="{00000000-0005-0000-0000-00005D040000}"/>
    <cellStyle name="2_SuoiTon_thanh hoa lap du an 062008_QT bieu 45 va 53 2011" xfId="1112" xr:uid="{00000000-0005-0000-0000-00005E040000}"/>
    <cellStyle name="2_SuoiTon_thanh hoa lap du an 062008_Sheet2" xfId="1113" xr:uid="{00000000-0005-0000-0000-00005F040000}"/>
    <cellStyle name="2_t" xfId="1114" xr:uid="{00000000-0005-0000-0000-000060040000}"/>
    <cellStyle name="2_TamkhoanKSDH" xfId="1115" xr:uid="{00000000-0005-0000-0000-000061040000}"/>
    <cellStyle name="2_Tay THoa" xfId="1116" xr:uid="{00000000-0005-0000-0000-000062040000}"/>
    <cellStyle name="2_Tay THoa_thanh hoa lap du an 062008" xfId="1117" xr:uid="{00000000-0005-0000-0000-000063040000}"/>
    <cellStyle name="2_Tay THoa_thanh hoa lap du an 062008_QT bieu 45 va 53 2011" xfId="1118" xr:uid="{00000000-0005-0000-0000-000064040000}"/>
    <cellStyle name="2_Tay THoa_thanh hoa lap du an 062008_Sheet2" xfId="1119" xr:uid="{00000000-0005-0000-0000-000065040000}"/>
    <cellStyle name="2_Tham tra (8-11)1" xfId="1131" xr:uid="{00000000-0005-0000-0000-000071040000}"/>
    <cellStyle name="2_Tham tra (8-11)1_thanh hoa lap du an 062008" xfId="1132" xr:uid="{00000000-0005-0000-0000-000072040000}"/>
    <cellStyle name="2_Tham tra (8-11)1_thanh hoa lap du an 062008_QT bieu 45 va 53 2011" xfId="1133" xr:uid="{00000000-0005-0000-0000-000073040000}"/>
    <cellStyle name="2_Tham tra (8-11)1_thanh hoa lap du an 062008_Sheet2" xfId="1134" xr:uid="{00000000-0005-0000-0000-000074040000}"/>
    <cellStyle name="2_THkl" xfId="1135" xr:uid="{00000000-0005-0000-0000-000075040000}"/>
    <cellStyle name="2_THkl_thanh hoa lap du an 062008" xfId="1136" xr:uid="{00000000-0005-0000-0000-000076040000}"/>
    <cellStyle name="2_THkl_thanh hoa lap du an 062008_QT bieu 45 va 53 2011" xfId="1137" xr:uid="{00000000-0005-0000-0000-000077040000}"/>
    <cellStyle name="2_THkl_thanh hoa lap du an 062008_Sheet2" xfId="1138" xr:uid="{00000000-0005-0000-0000-000078040000}"/>
    <cellStyle name="2_THklpa2" xfId="1139" xr:uid="{00000000-0005-0000-0000-000079040000}"/>
    <cellStyle name="2_THklpa2_thanh hoa lap du an 062008" xfId="1140" xr:uid="{00000000-0005-0000-0000-00007A040000}"/>
    <cellStyle name="2_THklpa2_thanh hoa lap du an 062008_QT bieu 45 va 53 2011" xfId="1141" xr:uid="{00000000-0005-0000-0000-00007B040000}"/>
    <cellStyle name="2_THklpa2_thanh hoa lap du an 062008_Sheet2" xfId="1142" xr:uid="{00000000-0005-0000-0000-00007C040000}"/>
    <cellStyle name="2_Tong hop DT dieu chinh duong 38-95" xfId="1120" xr:uid="{00000000-0005-0000-0000-000066040000}"/>
    <cellStyle name="2_Tong hop khoi luong duong 557 (30-5-2006)" xfId="1121" xr:uid="{00000000-0005-0000-0000-000067040000}"/>
    <cellStyle name="2_Tong muc dau tu" xfId="1122" xr:uid="{00000000-0005-0000-0000-000068040000}"/>
    <cellStyle name="2_TRUNG PMU 5" xfId="1143" xr:uid="{00000000-0005-0000-0000-00007D040000}"/>
    <cellStyle name="2_Tuyen so 1-Km0+00 - Km0+852.56" xfId="1123" xr:uid="{00000000-0005-0000-0000-000069040000}"/>
    <cellStyle name="2_Tuyen so 1-Km0+00 - Km0+852.56_thanh hoa lap du an 062008" xfId="1124" xr:uid="{00000000-0005-0000-0000-00006A040000}"/>
    <cellStyle name="2_Tuyen so 1-Km0+00 - Km0+852.56_thanh hoa lap du an 062008_QT bieu 45 va 53 2011" xfId="1125" xr:uid="{00000000-0005-0000-0000-00006B040000}"/>
    <cellStyle name="2_Tuyen so 1-Km0+00 - Km0+852.56_thanh hoa lap du an 062008_Sheet2" xfId="1126" xr:uid="{00000000-0005-0000-0000-00006C040000}"/>
    <cellStyle name="2_TV sua ngay 02-08-06" xfId="1127" xr:uid="{00000000-0005-0000-0000-00006D040000}"/>
    <cellStyle name="2_TV sua ngay 02-08-06_thanh hoa lap du an 062008" xfId="1128" xr:uid="{00000000-0005-0000-0000-00006E040000}"/>
    <cellStyle name="2_TV sua ngay 02-08-06_thanh hoa lap du an 062008_QT bieu 45 va 53 2011" xfId="1129" xr:uid="{00000000-0005-0000-0000-00006F040000}"/>
    <cellStyle name="2_TV sua ngay 02-08-06_thanh hoa lap du an 062008_Sheet2" xfId="1130" xr:uid="{00000000-0005-0000-0000-000070040000}"/>
    <cellStyle name="2_VatLieu 3 cau -NA" xfId="1144" xr:uid="{00000000-0005-0000-0000-00007E040000}"/>
    <cellStyle name="2_VatLieu 3 cau -NA_thanh hoa lap du an 062008" xfId="1145" xr:uid="{00000000-0005-0000-0000-00007F040000}"/>
    <cellStyle name="2_VatLieu 3 cau -NA_thanh hoa lap du an 062008_QT bieu 45 va 53 2011" xfId="1146" xr:uid="{00000000-0005-0000-0000-000080040000}"/>
    <cellStyle name="2_VatLieu 3 cau -NA_thanh hoa lap du an 062008_Sheet2" xfId="1147" xr:uid="{00000000-0005-0000-0000-000081040000}"/>
    <cellStyle name="2_ÿÿÿÿÿ" xfId="1148" xr:uid="{00000000-0005-0000-0000-000082040000}"/>
    <cellStyle name="2_ÿÿÿÿÿ_1" xfId="1149" xr:uid="{00000000-0005-0000-0000-000083040000}"/>
    <cellStyle name="2_ÿÿÿÿÿ_1_thanh hoa lap du an 062008" xfId="1150" xr:uid="{00000000-0005-0000-0000-000084040000}"/>
    <cellStyle name="2_ÿÿÿÿÿ_1_thanh hoa lap du an 062008_QT bieu 45 va 53 2011" xfId="1151" xr:uid="{00000000-0005-0000-0000-000085040000}"/>
    <cellStyle name="2_ÿÿÿÿÿ_1_thanh hoa lap du an 062008_Sheet2" xfId="1152" xr:uid="{00000000-0005-0000-0000-000086040000}"/>
    <cellStyle name="2_ÿÿÿÿÿ_Book1" xfId="1153" xr:uid="{00000000-0005-0000-0000-000087040000}"/>
    <cellStyle name="2_ÿÿÿÿÿ_Book1_Cau My Thinh sua theo don gia 59 (19-5-07)" xfId="1154" xr:uid="{00000000-0005-0000-0000-000088040000}"/>
    <cellStyle name="2_ÿÿÿÿÿ_Book1_DT_Tham_Dinh_497_16-4-07" xfId="1155" xr:uid="{00000000-0005-0000-0000-000089040000}"/>
    <cellStyle name="2_ÿÿÿÿÿ_Book1_DT-497" xfId="1156" xr:uid="{00000000-0005-0000-0000-00008A040000}"/>
    <cellStyle name="2_ÿÿÿÿÿ_Book1_DT-Khao-s¸t-TD" xfId="1157" xr:uid="{00000000-0005-0000-0000-00008B040000}"/>
    <cellStyle name="2_ÿÿÿÿÿ_Book1_Huong Lam - Ban Giang (11-4-2007)" xfId="1158" xr:uid="{00000000-0005-0000-0000-00008C040000}"/>
    <cellStyle name="2_ÿÿÿÿÿ_Cau My Thinh sua theo don gia 59 (19-5-07)" xfId="1159" xr:uid="{00000000-0005-0000-0000-00008D040000}"/>
    <cellStyle name="2_ÿÿÿÿÿ_DT_Tham_Dinh_497_16-4-07" xfId="1160" xr:uid="{00000000-0005-0000-0000-00008E040000}"/>
    <cellStyle name="2_ÿÿÿÿÿ_DT-497" xfId="1161" xr:uid="{00000000-0005-0000-0000-00008F040000}"/>
    <cellStyle name="2_ÿÿÿÿÿ_DT-Khao-s¸t-TD" xfId="1162" xr:uid="{00000000-0005-0000-0000-000090040000}"/>
    <cellStyle name="2_ÿÿÿÿÿ_Huong Lam - Ban Giang (11-4-2007)" xfId="1163" xr:uid="{00000000-0005-0000-0000-000091040000}"/>
    <cellStyle name="2_ÿÿÿÿÿ_phu luc klksht" xfId="1164" xr:uid="{00000000-0005-0000-0000-000092040000}"/>
    <cellStyle name="2_ÿÿÿÿÿ_Tong hop DT dieu chinh duong 38-95" xfId="1165" xr:uid="{00000000-0005-0000-0000-000093040000}"/>
    <cellStyle name="20" xfId="1166" xr:uid="{00000000-0005-0000-0000-000094040000}"/>
    <cellStyle name="-2001" xfId="1167" xr:uid="{00000000-0005-0000-0000-000095040000}"/>
    <cellStyle name="-2001?_x000c_Normal_AD_x000b_Normal_Adot?_x000d_Normal_ADAdot?_x000d_Normal_ADOT~1ⓨ␐_x000b_?ÿ?_x0012_?ÿ?adot" xfId="1168" xr:uid="{00000000-0005-0000-0000-000096040000}"/>
    <cellStyle name="3" xfId="1169" xr:uid="{00000000-0005-0000-0000-000097040000}"/>
    <cellStyle name="3 2" xfId="1170" xr:uid="{00000000-0005-0000-0000-000098040000}"/>
    <cellStyle name="3 3" xfId="3801" xr:uid="{00000000-0005-0000-0000-000099040000}"/>
    <cellStyle name="3_6.Bang_luong_moi_XDCB" xfId="1171" xr:uid="{00000000-0005-0000-0000-00009A040000}"/>
    <cellStyle name="3_A che do KS +chi BQL" xfId="1172" xr:uid="{00000000-0005-0000-0000-00009B040000}"/>
    <cellStyle name="3_BANG CAM COC GPMB 8km" xfId="1173" xr:uid="{00000000-0005-0000-0000-00009C040000}"/>
    <cellStyle name="3_BANG CAM COC GPMB 8km_thanh hoa lap du an 062008" xfId="1174" xr:uid="{00000000-0005-0000-0000-00009D040000}"/>
    <cellStyle name="3_BANG CAM COC GPMB 8km_thanh hoa lap du an 062008_QT bieu 45 va 53 2011" xfId="1175" xr:uid="{00000000-0005-0000-0000-00009E040000}"/>
    <cellStyle name="3_BANG CAM COC GPMB 8km_thanh hoa lap du an 062008_Sheet2" xfId="1176" xr:uid="{00000000-0005-0000-0000-00009F040000}"/>
    <cellStyle name="3_Bang tong hop khoi luong" xfId="1177" xr:uid="{00000000-0005-0000-0000-0000A0040000}"/>
    <cellStyle name="3_BCsoketgiuanhiemky_BIEU" xfId="1178" xr:uid="{00000000-0005-0000-0000-0000A1040000}"/>
    <cellStyle name="3_Bieu_KH_2010_Giao" xfId="1179" xr:uid="{00000000-0005-0000-0000-0000A2040000}"/>
    <cellStyle name="3_BieuKH.TM(T12.Gui TH)_2" xfId="1180" xr:uid="{00000000-0005-0000-0000-0000A3040000}"/>
    <cellStyle name="3_Book1" xfId="1181" xr:uid="{00000000-0005-0000-0000-0000A4040000}"/>
    <cellStyle name="3_Book1_1" xfId="1182" xr:uid="{00000000-0005-0000-0000-0000A5040000}"/>
    <cellStyle name="3_Book1_1_thanh hoa lap du an 062008" xfId="1183" xr:uid="{00000000-0005-0000-0000-0000A6040000}"/>
    <cellStyle name="3_Book1_1_thanh hoa lap du an 062008_QT bieu 45 va 53 2011" xfId="1184" xr:uid="{00000000-0005-0000-0000-0000A7040000}"/>
    <cellStyle name="3_Book1_1_thanh hoa lap du an 062008_Sheet2" xfId="1185" xr:uid="{00000000-0005-0000-0000-0000A8040000}"/>
    <cellStyle name="3_Book1_Book1" xfId="1186" xr:uid="{00000000-0005-0000-0000-0000A9040000}"/>
    <cellStyle name="3_Book1_Book1_1" xfId="1187" xr:uid="{00000000-0005-0000-0000-0000AA040000}"/>
    <cellStyle name="3_Book1_Book1_Book1" xfId="1188" xr:uid="{00000000-0005-0000-0000-0000AB040000}"/>
    <cellStyle name="3_Book1_Book1_Book1_QT bieu 45 va 53 2011" xfId="1189" xr:uid="{00000000-0005-0000-0000-0000AC040000}"/>
    <cellStyle name="3_Book1_Book1_Book1_Sheet2" xfId="1190" xr:uid="{00000000-0005-0000-0000-0000AD040000}"/>
    <cellStyle name="3_Book1_Book1_Gia goi thau KS, TKBVTC sua Ngay 12-01" xfId="1191" xr:uid="{00000000-0005-0000-0000-0000AE040000}"/>
    <cellStyle name="3_Book1_Book1_thanh hoa lap du an 062008" xfId="1192" xr:uid="{00000000-0005-0000-0000-0000AF040000}"/>
    <cellStyle name="3_Book1_Cau Bai Son 2 Km 0+270.26 (8-11-2006)" xfId="1193" xr:uid="{00000000-0005-0000-0000-0000B0040000}"/>
    <cellStyle name="3_Book1_Cau Bai Son 2 Km 0+270.26 (8-11-2006)_thanh hoa lap du an 062008" xfId="1194" xr:uid="{00000000-0005-0000-0000-0000B1040000}"/>
    <cellStyle name="3_Book1_Cau Bai Son 2 Km 0+270.26 (8-11-2006)_thanh hoa lap du an 062008_QT bieu 45 va 53 2011" xfId="1195" xr:uid="{00000000-0005-0000-0000-0000B2040000}"/>
    <cellStyle name="3_Book1_Cau Bai Son 2 Km 0+270.26 (8-11-2006)_thanh hoa lap du an 062008_Sheet2" xfId="1196" xr:uid="{00000000-0005-0000-0000-0000B3040000}"/>
    <cellStyle name="3_Book1_Cau Hoa Son Km 1+441.06 (14-12-2006)" xfId="1197" xr:uid="{00000000-0005-0000-0000-0000B4040000}"/>
    <cellStyle name="3_Book1_Cau Hoa Son Km 1+441.06 (14-12-2006)_thanh hoa lap du an 062008" xfId="1198" xr:uid="{00000000-0005-0000-0000-0000B5040000}"/>
    <cellStyle name="3_Book1_Cau Hoa Son Km 1+441.06 (14-12-2006)_thanh hoa lap du an 062008_QT bieu 45 va 53 2011" xfId="1199" xr:uid="{00000000-0005-0000-0000-0000B6040000}"/>
    <cellStyle name="3_Book1_Cau Hoa Son Km 1+441.06 (14-12-2006)_thanh hoa lap du an 062008_Sheet2" xfId="1200" xr:uid="{00000000-0005-0000-0000-0000B7040000}"/>
    <cellStyle name="3_Book1_Cau Hoa Son Km 1+441.06 (22-10-2006)" xfId="1201" xr:uid="{00000000-0005-0000-0000-0000B8040000}"/>
    <cellStyle name="3_Book1_Cau Hoa Son Km 1+441.06 (22-10-2006)_thanh hoa lap du an 062008" xfId="1202" xr:uid="{00000000-0005-0000-0000-0000B9040000}"/>
    <cellStyle name="3_Book1_Cau Hoa Son Km 1+441.06 (22-10-2006)_thanh hoa lap du an 062008_QT bieu 45 va 53 2011" xfId="1203" xr:uid="{00000000-0005-0000-0000-0000BA040000}"/>
    <cellStyle name="3_Book1_Cau Hoa Son Km 1+441.06 (22-10-2006)_thanh hoa lap du an 062008_Sheet2" xfId="1204" xr:uid="{00000000-0005-0000-0000-0000BB040000}"/>
    <cellStyle name="3_Book1_Cau Hoa Son Km 1+441.06 (24-10-2006)" xfId="1205" xr:uid="{00000000-0005-0000-0000-0000BC040000}"/>
    <cellStyle name="3_Book1_Cau Hoa Son Km 1+441.06 (24-10-2006)_thanh hoa lap du an 062008" xfId="1206" xr:uid="{00000000-0005-0000-0000-0000BD040000}"/>
    <cellStyle name="3_Book1_Cau Hoa Son Km 1+441.06 (24-10-2006)_thanh hoa lap du an 062008_QT bieu 45 va 53 2011" xfId="1207" xr:uid="{00000000-0005-0000-0000-0000BE040000}"/>
    <cellStyle name="3_Book1_Cau Hoa Son Km 1+441.06 (24-10-2006)_thanh hoa lap du an 062008_Sheet2" xfId="1208" xr:uid="{00000000-0005-0000-0000-0000BF040000}"/>
    <cellStyle name="3_Book1_Cau Nam Tot(ngay 2-10-2006)" xfId="1209" xr:uid="{00000000-0005-0000-0000-0000C0040000}"/>
    <cellStyle name="3_Book1_Cau Song Dao Km 1+51.54 (20-12-2006)" xfId="1210" xr:uid="{00000000-0005-0000-0000-0000C1040000}"/>
    <cellStyle name="3_Book1_Cau Song Dao Km 1+51.54 (20-12-2006)_thanh hoa lap du an 062008" xfId="1211" xr:uid="{00000000-0005-0000-0000-0000C2040000}"/>
    <cellStyle name="3_Book1_Cau Song Dao Km 1+51.54 (20-12-2006)_thanh hoa lap du an 062008_QT bieu 45 va 53 2011" xfId="1212" xr:uid="{00000000-0005-0000-0000-0000C3040000}"/>
    <cellStyle name="3_Book1_Cau Song Dao Km 1+51.54 (20-12-2006)_thanh hoa lap du an 062008_Sheet2" xfId="1213" xr:uid="{00000000-0005-0000-0000-0000C4040000}"/>
    <cellStyle name="3_Book1_CAU XOP XANG II(su­a)" xfId="1214" xr:uid="{00000000-0005-0000-0000-0000C5040000}"/>
    <cellStyle name="3_Book1_CAU XOP XANG II(su­a)_thanh hoa lap du an 062008" xfId="1215" xr:uid="{00000000-0005-0000-0000-0000C6040000}"/>
    <cellStyle name="3_Book1_CAU XOP XANG II(su­a)_thanh hoa lap du an 062008_QT bieu 45 va 53 2011" xfId="1216" xr:uid="{00000000-0005-0000-0000-0000C7040000}"/>
    <cellStyle name="3_Book1_CAU XOP XANG II(su­a)_thanh hoa lap du an 062008_Sheet2" xfId="1217" xr:uid="{00000000-0005-0000-0000-0000C8040000}"/>
    <cellStyle name="3_Book1_Dieu phoi dat goi 1" xfId="1218" xr:uid="{00000000-0005-0000-0000-0000C9040000}"/>
    <cellStyle name="3_Book1_Dieu phoi dat goi 2" xfId="1219" xr:uid="{00000000-0005-0000-0000-0000CA040000}"/>
    <cellStyle name="3_Book1_DT Kha thi ngay 11-2-06" xfId="1220" xr:uid="{00000000-0005-0000-0000-0000CB040000}"/>
    <cellStyle name="3_Book1_DT Kha thi ngay 11-2-06_thanh hoa lap du an 062008" xfId="1221" xr:uid="{00000000-0005-0000-0000-0000CC040000}"/>
    <cellStyle name="3_Book1_DT Kha thi ngay 11-2-06_thanh hoa lap du an 062008_QT bieu 45 va 53 2011" xfId="1222" xr:uid="{00000000-0005-0000-0000-0000CD040000}"/>
    <cellStyle name="3_Book1_DT Kha thi ngay 11-2-06_thanh hoa lap du an 062008_Sheet2" xfId="1223" xr:uid="{00000000-0005-0000-0000-0000CE040000}"/>
    <cellStyle name="3_Book1_DT ngay 04-01-2006" xfId="1224" xr:uid="{00000000-0005-0000-0000-0000CF040000}"/>
    <cellStyle name="3_Book1_DT ngay 11-4-2006" xfId="1225" xr:uid="{00000000-0005-0000-0000-0000D0040000}"/>
    <cellStyle name="3_Book1_DT ngay 15-11-05" xfId="1226" xr:uid="{00000000-0005-0000-0000-0000D1040000}"/>
    <cellStyle name="3_Book1_DT ngay 15-11-05_thanh hoa lap du an 062008" xfId="1227" xr:uid="{00000000-0005-0000-0000-0000D2040000}"/>
    <cellStyle name="3_Book1_DT ngay 15-11-05_thanh hoa lap du an 062008_QT bieu 45 va 53 2011" xfId="1228" xr:uid="{00000000-0005-0000-0000-0000D3040000}"/>
    <cellStyle name="3_Book1_DT ngay 15-11-05_thanh hoa lap du an 062008_Sheet2" xfId="1229" xr:uid="{00000000-0005-0000-0000-0000D4040000}"/>
    <cellStyle name="3_Book1_DT theo DM24" xfId="1230" xr:uid="{00000000-0005-0000-0000-0000D5040000}"/>
    <cellStyle name="3_Book1_Du toan KT-TCsua theo TT 03 - YC 471" xfId="1231" xr:uid="{00000000-0005-0000-0000-0000D6040000}"/>
    <cellStyle name="3_Book1_Du toan Phuong lam" xfId="1232" xr:uid="{00000000-0005-0000-0000-0000D7040000}"/>
    <cellStyle name="3_Book1_Du toan Phuong lam_thanh hoa lap du an 062008" xfId="1233" xr:uid="{00000000-0005-0000-0000-0000D8040000}"/>
    <cellStyle name="3_Book1_Du toan Phuong lam_thanh hoa lap du an 062008_QT bieu 45 va 53 2011" xfId="1234" xr:uid="{00000000-0005-0000-0000-0000D9040000}"/>
    <cellStyle name="3_Book1_Du toan Phuong lam_thanh hoa lap du an 062008_Sheet2" xfId="1235" xr:uid="{00000000-0005-0000-0000-0000DA040000}"/>
    <cellStyle name="3_Book1_Du toan QL 27 (23-12-2005)" xfId="1236" xr:uid="{00000000-0005-0000-0000-0000DB040000}"/>
    <cellStyle name="3_Book1_DuAnKT ngay 11-2-2006" xfId="1237" xr:uid="{00000000-0005-0000-0000-0000DC040000}"/>
    <cellStyle name="3_Book1_Goi 1" xfId="1238" xr:uid="{00000000-0005-0000-0000-0000DD040000}"/>
    <cellStyle name="3_Book1_Goi thau so 1 (14-12-2006)" xfId="1239" xr:uid="{00000000-0005-0000-0000-0000DE040000}"/>
    <cellStyle name="3_Book1_Goi thau so 1 (14-12-2006)_thanh hoa lap du an 062008" xfId="1240" xr:uid="{00000000-0005-0000-0000-0000DF040000}"/>
    <cellStyle name="3_Book1_Goi thau so 1 (14-12-2006)_thanh hoa lap du an 062008_QT bieu 45 va 53 2011" xfId="1241" xr:uid="{00000000-0005-0000-0000-0000E0040000}"/>
    <cellStyle name="3_Book1_Goi thau so 1 (14-12-2006)_thanh hoa lap du an 062008_Sheet2" xfId="1242" xr:uid="{00000000-0005-0000-0000-0000E1040000}"/>
    <cellStyle name="3_Book1_Goi thau so 2 (20-6-2006)" xfId="1243" xr:uid="{00000000-0005-0000-0000-0000E2040000}"/>
    <cellStyle name="3_Book1_Goi thau so 2 (20-6-2006)_thanh hoa lap du an 062008" xfId="1244" xr:uid="{00000000-0005-0000-0000-0000E3040000}"/>
    <cellStyle name="3_Book1_Goi thau so 2 (20-6-2006)_thanh hoa lap du an 062008_QT bieu 45 va 53 2011" xfId="1245" xr:uid="{00000000-0005-0000-0000-0000E4040000}"/>
    <cellStyle name="3_Book1_Goi thau so 2 (20-6-2006)_thanh hoa lap du an 062008_Sheet2" xfId="1246" xr:uid="{00000000-0005-0000-0000-0000E5040000}"/>
    <cellStyle name="3_Book1_Goi thau so 2 (30-01-2007)" xfId="1247" xr:uid="{00000000-0005-0000-0000-0000E6040000}"/>
    <cellStyle name="3_Book1_Goi thau so 2 (30-01-2007)_thanh hoa lap du an 062008" xfId="1248" xr:uid="{00000000-0005-0000-0000-0000E7040000}"/>
    <cellStyle name="3_Book1_Goi thau so 2 (30-01-2007)_thanh hoa lap du an 062008_QT bieu 45 va 53 2011" xfId="1249" xr:uid="{00000000-0005-0000-0000-0000E8040000}"/>
    <cellStyle name="3_Book1_Goi thau so 2 (30-01-2007)_thanh hoa lap du an 062008_Sheet2" xfId="1250" xr:uid="{00000000-0005-0000-0000-0000E9040000}"/>
    <cellStyle name="3_Book1_Goi02(25-05-2006)" xfId="1251" xr:uid="{00000000-0005-0000-0000-0000EA040000}"/>
    <cellStyle name="3_Book1_K C N - HUNG DONG L.NHUA" xfId="1252" xr:uid="{00000000-0005-0000-0000-0000EB040000}"/>
    <cellStyle name="3_Book1_K C N - HUNG DONG L.NHUA_thanh hoa lap du an 062008" xfId="1253" xr:uid="{00000000-0005-0000-0000-0000EC040000}"/>
    <cellStyle name="3_Book1_K C N - HUNG DONG L.NHUA_thanh hoa lap du an 062008_QT bieu 45 va 53 2011" xfId="1254" xr:uid="{00000000-0005-0000-0000-0000ED040000}"/>
    <cellStyle name="3_Book1_K C N - HUNG DONG L.NHUA_thanh hoa lap du an 062008_Sheet2" xfId="1255" xr:uid="{00000000-0005-0000-0000-0000EE040000}"/>
    <cellStyle name="3_Book1_Khoi Luong Hoang Truong - Hoang Phu" xfId="1257" xr:uid="{00000000-0005-0000-0000-0000F0040000}"/>
    <cellStyle name="3_Book1_Khoi Luong Hoang Truong - Hoang Phu_thanh hoa lap du an 062008" xfId="1258" xr:uid="{00000000-0005-0000-0000-0000F1040000}"/>
    <cellStyle name="3_Book1_Khoi Luong Hoang Truong - Hoang Phu_thanh hoa lap du an 062008_QT bieu 45 va 53 2011" xfId="1259" xr:uid="{00000000-0005-0000-0000-0000F2040000}"/>
    <cellStyle name="3_Book1_Khoi Luong Hoang Truong - Hoang Phu_thanh hoa lap du an 062008_Sheet2" xfId="1260" xr:uid="{00000000-0005-0000-0000-0000F3040000}"/>
    <cellStyle name="3_Book1_km48-53 (tham tra ngay 23-10-2006)" xfId="1256" xr:uid="{00000000-0005-0000-0000-0000EF040000}"/>
    <cellStyle name="3_Book1_Muong TL" xfId="1261" xr:uid="{00000000-0005-0000-0000-0000F4040000}"/>
    <cellStyle name="3_Book1_thanh hoa lap du an 062008" xfId="1264" xr:uid="{00000000-0005-0000-0000-0000F7040000}"/>
    <cellStyle name="3_Book1_thanh hoa lap du an 062008_QT bieu 45 va 53 2011" xfId="1265" xr:uid="{00000000-0005-0000-0000-0000F8040000}"/>
    <cellStyle name="3_Book1_thanh hoa lap du an 062008_Sheet2" xfId="1266" xr:uid="{00000000-0005-0000-0000-0000F9040000}"/>
    <cellStyle name="3_Book1_Tuyen so 1-Km0+00 - Km0+852.56" xfId="1262" xr:uid="{00000000-0005-0000-0000-0000F5040000}"/>
    <cellStyle name="3_Book1_TV sua ngay 02-08-06" xfId="1263" xr:uid="{00000000-0005-0000-0000-0000F6040000}"/>
    <cellStyle name="3_Book1_ÿÿÿÿÿ" xfId="1267" xr:uid="{00000000-0005-0000-0000-0000FA040000}"/>
    <cellStyle name="3_C" xfId="1268" xr:uid="{00000000-0005-0000-0000-0000FB040000}"/>
    <cellStyle name="3_Cau Bai Son 2 Km 0+270.26 (8-11-2006)" xfId="1269" xr:uid="{00000000-0005-0000-0000-0000FC040000}"/>
    <cellStyle name="3_Cau Hoi 115" xfId="1270" xr:uid="{00000000-0005-0000-0000-0000FD040000}"/>
    <cellStyle name="3_Cau Hoi 115_thanh hoa lap du an 062008" xfId="1271" xr:uid="{00000000-0005-0000-0000-0000FE040000}"/>
    <cellStyle name="3_Cau Hoi 115_thanh hoa lap du an 062008_QT bieu 45 va 53 2011" xfId="1272" xr:uid="{00000000-0005-0000-0000-0000FF040000}"/>
    <cellStyle name="3_Cau Hoi 115_thanh hoa lap du an 062008_Sheet2" xfId="1273" xr:uid="{00000000-0005-0000-0000-000000050000}"/>
    <cellStyle name="3_Cau Hua Trai (TT 04)" xfId="1274" xr:uid="{00000000-0005-0000-0000-000001050000}"/>
    <cellStyle name="3_Cau My Thinh sua theo don gia 59 (19-5-07)" xfId="1275" xr:uid="{00000000-0005-0000-0000-000002050000}"/>
    <cellStyle name="3_Cau Nam Tot(ngay 2-10-2006)" xfId="1276" xr:uid="{00000000-0005-0000-0000-000003050000}"/>
    <cellStyle name="3_Cau Nam Tot(ngay 2-10-2006)_thanh hoa lap du an 062008" xfId="1277" xr:uid="{00000000-0005-0000-0000-000004050000}"/>
    <cellStyle name="3_Cau Nam Tot(ngay 2-10-2006)_thanh hoa lap du an 062008_QT bieu 45 va 53 2011" xfId="1278" xr:uid="{00000000-0005-0000-0000-000005050000}"/>
    <cellStyle name="3_Cau Nam Tot(ngay 2-10-2006)_thanh hoa lap du an 062008_Sheet2" xfId="1279" xr:uid="{00000000-0005-0000-0000-000006050000}"/>
    <cellStyle name="3_Cau Song Dao Km 1+51.54 (20-12-2006)" xfId="1280" xr:uid="{00000000-0005-0000-0000-000007050000}"/>
    <cellStyle name="3_Cau Thanh Ha 1" xfId="1281" xr:uid="{00000000-0005-0000-0000-000008050000}"/>
    <cellStyle name="3_Cau thuy dien Ban La (Cu Anh)" xfId="1282" xr:uid="{00000000-0005-0000-0000-000009050000}"/>
    <cellStyle name="3_Cau thuy dien Ban La (Cu Anh)_thanh hoa lap du an 062008" xfId="1283" xr:uid="{00000000-0005-0000-0000-00000A050000}"/>
    <cellStyle name="3_Cau thuy dien Ban La (Cu Anh)_thanh hoa lap du an 062008_QT bieu 45 va 53 2011" xfId="1284" xr:uid="{00000000-0005-0000-0000-00000B050000}"/>
    <cellStyle name="3_Cau thuy dien Ban La (Cu Anh)_thanh hoa lap du an 062008_Sheet2" xfId="1285" xr:uid="{00000000-0005-0000-0000-00000C050000}"/>
    <cellStyle name="3_CAU XOP XANG II(su­a)" xfId="1286" xr:uid="{00000000-0005-0000-0000-00000D050000}"/>
    <cellStyle name="3_Chau Thon - Tan Xuan (goi 5)" xfId="1289" xr:uid="{00000000-0005-0000-0000-000010050000}"/>
    <cellStyle name="3_Chau Thon - Tan Xuan (KCS 8-12-06)" xfId="1290" xr:uid="{00000000-0005-0000-0000-000011050000}"/>
    <cellStyle name="3_Chi phi KS" xfId="1291" xr:uid="{00000000-0005-0000-0000-000012050000}"/>
    <cellStyle name="3_Chi tieu su nghiep VHXH 2009 chi tiet_01_12qh3t12" xfId="1292" xr:uid="{00000000-0005-0000-0000-000013050000}"/>
    <cellStyle name="3_Chinhthuc_Dongquyen_NLN" xfId="1293" xr:uid="{00000000-0005-0000-0000-000014050000}"/>
    <cellStyle name="3_ChiTieu_KeHoach_2009" xfId="1294" xr:uid="{00000000-0005-0000-0000-000015050000}"/>
    <cellStyle name="3_cong" xfId="1287" xr:uid="{00000000-0005-0000-0000-00000E050000}"/>
    <cellStyle name="3_cu ly van chuyen" xfId="1288" xr:uid="{00000000-0005-0000-0000-00000F050000}"/>
    <cellStyle name="3_Dakt-Cau tinh Hua Phan" xfId="1295" xr:uid="{00000000-0005-0000-0000-000016050000}"/>
    <cellStyle name="3_Danhmuc_Quyhoach2009" xfId="1296" xr:uid="{00000000-0005-0000-0000-000017050000}"/>
    <cellStyle name="3_DIEN" xfId="1297" xr:uid="{00000000-0005-0000-0000-000018050000}"/>
    <cellStyle name="3_Dieu phoi dat goi 1" xfId="1298" xr:uid="{00000000-0005-0000-0000-000019050000}"/>
    <cellStyle name="3_Dieu phoi dat goi 1_thanh hoa lap du an 062008" xfId="1299" xr:uid="{00000000-0005-0000-0000-00001A050000}"/>
    <cellStyle name="3_Dieu phoi dat goi 1_thanh hoa lap du an 062008_QT bieu 45 va 53 2011" xfId="1300" xr:uid="{00000000-0005-0000-0000-00001B050000}"/>
    <cellStyle name="3_Dieu phoi dat goi 1_thanh hoa lap du an 062008_Sheet2" xfId="1301" xr:uid="{00000000-0005-0000-0000-00001C050000}"/>
    <cellStyle name="3_Dieu phoi dat goi 2" xfId="1302" xr:uid="{00000000-0005-0000-0000-00001D050000}"/>
    <cellStyle name="3_Dieu phoi dat goi 2_thanh hoa lap du an 062008" xfId="1303" xr:uid="{00000000-0005-0000-0000-00001E050000}"/>
    <cellStyle name="3_Dieu phoi dat goi 2_thanh hoa lap du an 062008_QT bieu 45 va 53 2011" xfId="1304" xr:uid="{00000000-0005-0000-0000-00001F050000}"/>
    <cellStyle name="3_Dieu phoi dat goi 2_thanh hoa lap du an 062008_Sheet2" xfId="1305" xr:uid="{00000000-0005-0000-0000-000020050000}"/>
    <cellStyle name="3_Dinh muc thiet ke" xfId="1306" xr:uid="{00000000-0005-0000-0000-000021050000}"/>
    <cellStyle name="3_DONGIA" xfId="1307" xr:uid="{00000000-0005-0000-0000-000022050000}"/>
    <cellStyle name="3_DT Chau Hong  trinh ngay 09-01-07" xfId="1308" xr:uid="{00000000-0005-0000-0000-000023050000}"/>
    <cellStyle name="3_DT Chau Hong  trinh ngay 09-01-07_thanh hoa lap du an 062008" xfId="1309" xr:uid="{00000000-0005-0000-0000-000024050000}"/>
    <cellStyle name="3_DT Chau Hong  trinh ngay 09-01-07_thanh hoa lap du an 062008_QT bieu 45 va 53 2011" xfId="1310" xr:uid="{00000000-0005-0000-0000-000025050000}"/>
    <cellStyle name="3_DT Chau Hong  trinh ngay 09-01-07_thanh hoa lap du an 062008_Sheet2" xfId="1311" xr:uid="{00000000-0005-0000-0000-000026050000}"/>
    <cellStyle name="3_DT Kha thi ngay 11-2-06" xfId="1313" xr:uid="{00000000-0005-0000-0000-000028050000}"/>
    <cellStyle name="3_DT KT ngay 10-9-2005" xfId="1312" xr:uid="{00000000-0005-0000-0000-000027050000}"/>
    <cellStyle name="3_DT ngay 04-01-2006" xfId="1314" xr:uid="{00000000-0005-0000-0000-000029050000}"/>
    <cellStyle name="3_DT ngay 04-01-2006_thanh hoa lap du an 062008" xfId="1315" xr:uid="{00000000-0005-0000-0000-00002A050000}"/>
    <cellStyle name="3_DT ngay 04-01-2006_thanh hoa lap du an 062008_QT bieu 45 va 53 2011" xfId="1316" xr:uid="{00000000-0005-0000-0000-00002B050000}"/>
    <cellStyle name="3_DT ngay 04-01-2006_thanh hoa lap du an 062008_Sheet2" xfId="1317" xr:uid="{00000000-0005-0000-0000-00002C050000}"/>
    <cellStyle name="3_DT ngay 11-4-2006" xfId="1318" xr:uid="{00000000-0005-0000-0000-00002D050000}"/>
    <cellStyle name="3_DT ngay 11-4-2006_thanh hoa lap du an 062008" xfId="1319" xr:uid="{00000000-0005-0000-0000-00002E050000}"/>
    <cellStyle name="3_DT ngay 11-4-2006_thanh hoa lap du an 062008_QT bieu 45 va 53 2011" xfId="1320" xr:uid="{00000000-0005-0000-0000-00002F050000}"/>
    <cellStyle name="3_DT ngay 11-4-2006_thanh hoa lap du an 062008_Sheet2" xfId="1321" xr:uid="{00000000-0005-0000-0000-000030050000}"/>
    <cellStyle name="3_DT ngay 15-11-05" xfId="1322" xr:uid="{00000000-0005-0000-0000-000031050000}"/>
    <cellStyle name="3_DT theo DM24" xfId="1323" xr:uid="{00000000-0005-0000-0000-000032050000}"/>
    <cellStyle name="3_DT theo DM24_thanh hoa lap du an 062008" xfId="1324" xr:uid="{00000000-0005-0000-0000-000033050000}"/>
    <cellStyle name="3_DT theo DM24_thanh hoa lap du an 062008_QT bieu 45 va 53 2011" xfId="1325" xr:uid="{00000000-0005-0000-0000-000034050000}"/>
    <cellStyle name="3_DT theo DM24_thanh hoa lap du an 062008_Sheet2" xfId="1326" xr:uid="{00000000-0005-0000-0000-000035050000}"/>
    <cellStyle name="3_DT-497" xfId="1327" xr:uid="{00000000-0005-0000-0000-000036050000}"/>
    <cellStyle name="3_DT-497_thanh hoa lap du an 062008" xfId="1328" xr:uid="{00000000-0005-0000-0000-000037050000}"/>
    <cellStyle name="3_DT-497_thanh hoa lap du an 062008_QT bieu 45 va 53 2011" xfId="1329" xr:uid="{00000000-0005-0000-0000-000038050000}"/>
    <cellStyle name="3_DT-497_thanh hoa lap du an 062008_Sheet2" xfId="1330" xr:uid="{00000000-0005-0000-0000-000039050000}"/>
    <cellStyle name="3_DT-Khao-s¸t-TD" xfId="1331" xr:uid="{00000000-0005-0000-0000-00003A050000}"/>
    <cellStyle name="3_DT-Khao-s¸t-TD_thanh hoa lap du an 062008" xfId="1332" xr:uid="{00000000-0005-0000-0000-00003B050000}"/>
    <cellStyle name="3_DT-Khao-s¸t-TD_thanh hoa lap du an 062008_QT bieu 45 va 53 2011" xfId="1333" xr:uid="{00000000-0005-0000-0000-00003C050000}"/>
    <cellStyle name="3_DT-Khao-s¸t-TD_thanh hoa lap du an 062008_Sheet2" xfId="1334" xr:uid="{00000000-0005-0000-0000-00003D050000}"/>
    <cellStyle name="3_DTXL goi 11(20-9-05)" xfId="1335" xr:uid="{00000000-0005-0000-0000-00003E050000}"/>
    <cellStyle name="3_du toan" xfId="1336" xr:uid="{00000000-0005-0000-0000-00003F050000}"/>
    <cellStyle name="3_du toan (03-11-05)" xfId="1337" xr:uid="{00000000-0005-0000-0000-000040050000}"/>
    <cellStyle name="3_Du toan (12-05-2005) Tham dinh" xfId="1338" xr:uid="{00000000-0005-0000-0000-000041050000}"/>
    <cellStyle name="3_Du toan (12-05-2005) Tham dinh_thanh hoa lap du an 062008" xfId="1339" xr:uid="{00000000-0005-0000-0000-000042050000}"/>
    <cellStyle name="3_Du toan (12-05-2005) Tham dinh_thanh hoa lap du an 062008_QT bieu 45 va 53 2011" xfId="1340" xr:uid="{00000000-0005-0000-0000-000043050000}"/>
    <cellStyle name="3_Du toan (12-05-2005) Tham dinh_thanh hoa lap du an 062008_Sheet2" xfId="1341" xr:uid="{00000000-0005-0000-0000-000044050000}"/>
    <cellStyle name="3_Du toan (23-05-2005) Tham dinh" xfId="1342" xr:uid="{00000000-0005-0000-0000-000045050000}"/>
    <cellStyle name="3_Du toan (23-05-2005) Tham dinh_thanh hoa lap du an 062008" xfId="1343" xr:uid="{00000000-0005-0000-0000-000046050000}"/>
    <cellStyle name="3_Du toan (23-05-2005) Tham dinh_thanh hoa lap du an 062008_QT bieu 45 va 53 2011" xfId="1344" xr:uid="{00000000-0005-0000-0000-000047050000}"/>
    <cellStyle name="3_Du toan (23-05-2005) Tham dinh_thanh hoa lap du an 062008_Sheet2" xfId="1345" xr:uid="{00000000-0005-0000-0000-000048050000}"/>
    <cellStyle name="3_Du toan (5 - 04 - 2004)" xfId="1346" xr:uid="{00000000-0005-0000-0000-000049050000}"/>
    <cellStyle name="3_Du toan (5 - 04 - 2004)_thanh hoa lap du an 062008" xfId="1347" xr:uid="{00000000-0005-0000-0000-00004A050000}"/>
    <cellStyle name="3_Du toan (5 - 04 - 2004)_thanh hoa lap du an 062008_QT bieu 45 va 53 2011" xfId="1348" xr:uid="{00000000-0005-0000-0000-00004B050000}"/>
    <cellStyle name="3_Du toan (5 - 04 - 2004)_thanh hoa lap du an 062008_Sheet2" xfId="1349" xr:uid="{00000000-0005-0000-0000-00004C050000}"/>
    <cellStyle name="3_Du toan (6-3-2005)" xfId="1350" xr:uid="{00000000-0005-0000-0000-00004D050000}"/>
    <cellStyle name="3_Du toan (Ban A)" xfId="1351" xr:uid="{00000000-0005-0000-0000-00004E050000}"/>
    <cellStyle name="3_Du toan (Ban A)_thanh hoa lap du an 062008" xfId="1352" xr:uid="{00000000-0005-0000-0000-00004F050000}"/>
    <cellStyle name="3_Du toan (Ban A)_thanh hoa lap du an 062008_QT bieu 45 va 53 2011" xfId="1353" xr:uid="{00000000-0005-0000-0000-000050050000}"/>
    <cellStyle name="3_Du toan (Ban A)_thanh hoa lap du an 062008_Sheet2" xfId="1354" xr:uid="{00000000-0005-0000-0000-000051050000}"/>
    <cellStyle name="3_Du toan (ngay 13 - 07 - 2004)" xfId="1355" xr:uid="{00000000-0005-0000-0000-000052050000}"/>
    <cellStyle name="3_Du toan (ngay 13 - 07 - 2004)_thanh hoa lap du an 062008" xfId="1356" xr:uid="{00000000-0005-0000-0000-000053050000}"/>
    <cellStyle name="3_Du toan (ngay 13 - 07 - 2004)_thanh hoa lap du an 062008_QT bieu 45 va 53 2011" xfId="1357" xr:uid="{00000000-0005-0000-0000-000054050000}"/>
    <cellStyle name="3_Du toan (ngay 13 - 07 - 2004)_thanh hoa lap du an 062008_Sheet2" xfId="1358" xr:uid="{00000000-0005-0000-0000-000055050000}"/>
    <cellStyle name="3_Du toan (ngay 25-9-06)" xfId="1359" xr:uid="{00000000-0005-0000-0000-000056050000}"/>
    <cellStyle name="3_Du toan (ngay03-02-07) theo DG moi" xfId="1360" xr:uid="{00000000-0005-0000-0000-000057050000}"/>
    <cellStyle name="3_Du toan 558 (Km17+508.12 - Km 22)" xfId="1361" xr:uid="{00000000-0005-0000-0000-000058050000}"/>
    <cellStyle name="3_Du toan 558 (Km17+508.12 - Km 22)_thanh hoa lap du an 062008" xfId="1362" xr:uid="{00000000-0005-0000-0000-000059050000}"/>
    <cellStyle name="3_Du toan 558 (Km17+508.12 - Km 22)_thanh hoa lap du an 062008_QT bieu 45 va 53 2011" xfId="1363" xr:uid="{00000000-0005-0000-0000-00005A050000}"/>
    <cellStyle name="3_Du toan 558 (Km17+508.12 - Km 22)_thanh hoa lap du an 062008_Sheet2" xfId="1364" xr:uid="{00000000-0005-0000-0000-00005B050000}"/>
    <cellStyle name="3_Du toan bo sung (11-2004)" xfId="1365" xr:uid="{00000000-0005-0000-0000-00005C050000}"/>
    <cellStyle name="3_Du toan Cang Vung Ang (Tham tra 3-11-06)" xfId="1366" xr:uid="{00000000-0005-0000-0000-00005D050000}"/>
    <cellStyle name="3_Du toan Cang Vung Ang (Tham tra 3-11-06)_thanh hoa lap du an 062008" xfId="1367" xr:uid="{00000000-0005-0000-0000-00005E050000}"/>
    <cellStyle name="3_Du toan Cang Vung Ang (Tham tra 3-11-06)_thanh hoa lap du an 062008_QT bieu 45 va 53 2011" xfId="1368" xr:uid="{00000000-0005-0000-0000-00005F050000}"/>
    <cellStyle name="3_Du toan Cang Vung Ang (Tham tra 3-11-06)_thanh hoa lap du an 062008_Sheet2" xfId="1369" xr:uid="{00000000-0005-0000-0000-000060050000}"/>
    <cellStyle name="3_Du toan Cang Vung Ang ngay 09-8-06 " xfId="1370" xr:uid="{00000000-0005-0000-0000-000061050000}"/>
    <cellStyle name="3_Du toan Cang Vung Ang ngay 09-8-06 _thanh hoa lap du an 062008" xfId="1371" xr:uid="{00000000-0005-0000-0000-000062050000}"/>
    <cellStyle name="3_Du toan Cang Vung Ang ngay 09-8-06 _thanh hoa lap du an 062008_QT bieu 45 va 53 2011" xfId="1372" xr:uid="{00000000-0005-0000-0000-000063050000}"/>
    <cellStyle name="3_Du toan Cang Vung Ang ngay 09-8-06 _thanh hoa lap du an 062008_Sheet2" xfId="1373" xr:uid="{00000000-0005-0000-0000-000064050000}"/>
    <cellStyle name="3_Du toan dieu chin theo don gia moi (1-2-2007)" xfId="1374" xr:uid="{00000000-0005-0000-0000-000065050000}"/>
    <cellStyle name="3_Du toan Doan Km 53 - 60 sua theo tham tra(15-5-2007)" xfId="1376" xr:uid="{00000000-0005-0000-0000-000067050000}"/>
    <cellStyle name="3_Du toan Doan Km 53 - 60 sua theo tham tra(15-5-2007)_thanh hoa lap du an 062008" xfId="1377" xr:uid="{00000000-0005-0000-0000-000068050000}"/>
    <cellStyle name="3_Du toan Doan Km 53 - 60 sua theo tham tra(15-5-2007)_thanh hoa lap du an 062008_QT bieu 45 va 53 2011" xfId="1378" xr:uid="{00000000-0005-0000-0000-000069050000}"/>
    <cellStyle name="3_Du toan Doan Km 53 - 60 sua theo tham tra(15-5-2007)_thanh hoa lap du an 062008_Sheet2" xfId="1379" xr:uid="{00000000-0005-0000-0000-00006A050000}"/>
    <cellStyle name="3_Du toan Doan Km 53 - 60 sua theo TV4 tham tra(9-6-2007)" xfId="1375" xr:uid="{00000000-0005-0000-0000-000066050000}"/>
    <cellStyle name="3_Du toan Goi 1" xfId="1380" xr:uid="{00000000-0005-0000-0000-00006B050000}"/>
    <cellStyle name="3_Du toan Goi 1_thanh hoa lap du an 062008" xfId="1381" xr:uid="{00000000-0005-0000-0000-00006C050000}"/>
    <cellStyle name="3_Du toan Goi 1_thanh hoa lap du an 062008_QT bieu 45 va 53 2011" xfId="1382" xr:uid="{00000000-0005-0000-0000-00006D050000}"/>
    <cellStyle name="3_Du toan Goi 1_thanh hoa lap du an 062008_Sheet2" xfId="1383" xr:uid="{00000000-0005-0000-0000-00006E050000}"/>
    <cellStyle name="3_du toan goi 12" xfId="1384" xr:uid="{00000000-0005-0000-0000-00006F050000}"/>
    <cellStyle name="3_Du toan Goi 2" xfId="1385" xr:uid="{00000000-0005-0000-0000-000070050000}"/>
    <cellStyle name="3_Du toan Goi 2_thanh hoa lap du an 062008" xfId="1386" xr:uid="{00000000-0005-0000-0000-000071050000}"/>
    <cellStyle name="3_Du toan Goi 2_thanh hoa lap du an 062008_QT bieu 45 va 53 2011" xfId="1387" xr:uid="{00000000-0005-0000-0000-000072050000}"/>
    <cellStyle name="3_Du toan Goi 2_thanh hoa lap du an 062008_Sheet2" xfId="1388" xr:uid="{00000000-0005-0000-0000-000073050000}"/>
    <cellStyle name="3_Du toan Huong Lam - Ban Giang (ngay28-11-06)" xfId="1389" xr:uid="{00000000-0005-0000-0000-000074050000}"/>
    <cellStyle name="3_Du toan Huong Lam - Ban Giang (ngay28-11-06)_thanh hoa lap du an 062008" xfId="1390" xr:uid="{00000000-0005-0000-0000-000075050000}"/>
    <cellStyle name="3_Du toan Huong Lam - Ban Giang (ngay28-11-06)_thanh hoa lap du an 062008_QT bieu 45 va 53 2011" xfId="1391" xr:uid="{00000000-0005-0000-0000-000076050000}"/>
    <cellStyle name="3_Du toan Huong Lam - Ban Giang (ngay28-11-06)_thanh hoa lap du an 062008_Sheet2" xfId="1392" xr:uid="{00000000-0005-0000-0000-000077050000}"/>
    <cellStyle name="3_Du toan Huong Lam - Ban Giang theo DG 59 (ngay3-2-07)" xfId="1393" xr:uid="{00000000-0005-0000-0000-000078050000}"/>
    <cellStyle name="3_Du toan Huong Lam - Ban Giang theo DG 59 (ngay3-2-07)_thanh hoa lap du an 062008" xfId="1394" xr:uid="{00000000-0005-0000-0000-000079050000}"/>
    <cellStyle name="3_Du toan Huong Lam - Ban Giang theo DG 59 (ngay3-2-07)_thanh hoa lap du an 062008_QT bieu 45 va 53 2011" xfId="1395" xr:uid="{00000000-0005-0000-0000-00007A050000}"/>
    <cellStyle name="3_Du toan Huong Lam - Ban Giang theo DG 59 (ngay3-2-07)_thanh hoa lap du an 062008_Sheet2" xfId="1396" xr:uid="{00000000-0005-0000-0000-00007B050000}"/>
    <cellStyle name="3_Du toan khao sat don 553 (da sua 16.5.08)" xfId="1401" xr:uid="{00000000-0005-0000-0000-000080050000}"/>
    <cellStyle name="3_Du toan KT-TCsua theo TT 03 - YC 471" xfId="1397" xr:uid="{00000000-0005-0000-0000-00007C050000}"/>
    <cellStyle name="3_Du toan KT-TCsua theo TT 03 - YC 471_thanh hoa lap du an 062008" xfId="1398" xr:uid="{00000000-0005-0000-0000-00007D050000}"/>
    <cellStyle name="3_Du toan KT-TCsua theo TT 03 - YC 471_thanh hoa lap du an 062008_QT bieu 45 va 53 2011" xfId="1399" xr:uid="{00000000-0005-0000-0000-00007E050000}"/>
    <cellStyle name="3_Du toan KT-TCsua theo TT 03 - YC 471_thanh hoa lap du an 062008_Sheet2" xfId="1400" xr:uid="{00000000-0005-0000-0000-00007F050000}"/>
    <cellStyle name="3_Du toan ngay (28-10-2005)" xfId="1402" xr:uid="{00000000-0005-0000-0000-000081050000}"/>
    <cellStyle name="3_Du toan ngay (28-10-2005)_thanh hoa lap du an 062008" xfId="1403" xr:uid="{00000000-0005-0000-0000-000082050000}"/>
    <cellStyle name="3_Du toan ngay (28-10-2005)_thanh hoa lap du an 062008_QT bieu 45 va 53 2011" xfId="1404" xr:uid="{00000000-0005-0000-0000-000083050000}"/>
    <cellStyle name="3_Du toan ngay (28-10-2005)_thanh hoa lap du an 062008_Sheet2" xfId="1405" xr:uid="{00000000-0005-0000-0000-000084050000}"/>
    <cellStyle name="3_Du toan ngay 16-4-2007" xfId="1406" xr:uid="{00000000-0005-0000-0000-000085050000}"/>
    <cellStyle name="3_Du toan ngay 1-9-2004 (version 1)" xfId="1407" xr:uid="{00000000-0005-0000-0000-000086050000}"/>
    <cellStyle name="3_Du toan ngay 1-9-2004 (version 1)_thanh hoa lap du an 062008" xfId="1408" xr:uid="{00000000-0005-0000-0000-000087050000}"/>
    <cellStyle name="3_Du toan ngay 1-9-2004 (version 1)_thanh hoa lap du an 062008_QT bieu 45 va 53 2011" xfId="1409" xr:uid="{00000000-0005-0000-0000-000088050000}"/>
    <cellStyle name="3_Du toan ngay 1-9-2004 (version 1)_thanh hoa lap du an 062008_Sheet2" xfId="1410" xr:uid="{00000000-0005-0000-0000-000089050000}"/>
    <cellStyle name="3_Du toan Phuong lam" xfId="1411" xr:uid="{00000000-0005-0000-0000-00008A050000}"/>
    <cellStyle name="3_Du toan QL 27 (23-12-2005)" xfId="1412" xr:uid="{00000000-0005-0000-0000-00008B050000}"/>
    <cellStyle name="3_Du toan QL 27 (23-12-2005)_thanh hoa lap du an 062008" xfId="1413" xr:uid="{00000000-0005-0000-0000-00008C050000}"/>
    <cellStyle name="3_Du toan QL 27 (23-12-2005)_thanh hoa lap du an 062008_QT bieu 45 va 53 2011" xfId="1414" xr:uid="{00000000-0005-0000-0000-00008D050000}"/>
    <cellStyle name="3_Du toan QL 27 (23-12-2005)_thanh hoa lap du an 062008_Sheet2" xfId="1415" xr:uid="{00000000-0005-0000-0000-00008E050000}"/>
    <cellStyle name="3_Du toan Tay Thanh Hoa duyetcuoi" xfId="1416" xr:uid="{00000000-0005-0000-0000-00008F050000}"/>
    <cellStyle name="3_Du toan Tay Thanh Hoa duyetcuoi_thanh hoa lap du an 062008" xfId="1417" xr:uid="{00000000-0005-0000-0000-000090050000}"/>
    <cellStyle name="3_Du toan Tay Thanh Hoa duyetcuoi_thanh hoa lap du an 062008_QT bieu 45 va 53 2011" xfId="1418" xr:uid="{00000000-0005-0000-0000-000091050000}"/>
    <cellStyle name="3_Du toan Tay Thanh Hoa duyetcuoi_thanh hoa lap du an 062008_Sheet2" xfId="1419" xr:uid="{00000000-0005-0000-0000-000092050000}"/>
    <cellStyle name="3_Du_toan_Ho_Xa___Vinh_Tan_WB3 sua ngay 18-8-06" xfId="1420" xr:uid="{00000000-0005-0000-0000-000093050000}"/>
    <cellStyle name="3_Du_toan_Ho_Xa___Vinh_Tan_WB3 sua ngay 18-8-06_thanh hoa lap du an 062008" xfId="1421" xr:uid="{00000000-0005-0000-0000-000094050000}"/>
    <cellStyle name="3_Du_toan_Ho_Xa___Vinh_Tan_WB3 sua ngay 18-8-06_thanh hoa lap du an 062008_QT bieu 45 va 53 2011" xfId="1422" xr:uid="{00000000-0005-0000-0000-000095050000}"/>
    <cellStyle name="3_Du_toan_Ho_Xa___Vinh_Tan_WB3 sua ngay 18-8-06_thanh hoa lap du an 062008_Sheet2" xfId="1423" xr:uid="{00000000-0005-0000-0000-000096050000}"/>
    <cellStyle name="3_DuAnKT ngay 11-2-2006" xfId="1424" xr:uid="{00000000-0005-0000-0000-000097050000}"/>
    <cellStyle name="3_DuAnKT ngay 11-2-2006_thanh hoa lap du an 062008" xfId="1425" xr:uid="{00000000-0005-0000-0000-000098050000}"/>
    <cellStyle name="3_DuAnKT ngay 11-2-2006_thanh hoa lap du an 062008_QT bieu 45 va 53 2011" xfId="1426" xr:uid="{00000000-0005-0000-0000-000099050000}"/>
    <cellStyle name="3_DuAnKT ngay 11-2-2006_thanh hoa lap du an 062008_Sheet2" xfId="1427" xr:uid="{00000000-0005-0000-0000-00009A050000}"/>
    <cellStyle name="3_Gia_VL cau-JIBIC-Ha-tinh" xfId="1459" xr:uid="{00000000-0005-0000-0000-0000BA050000}"/>
    <cellStyle name="3_Gia_VL cau-JIBIC-Ha-tinh_thanh hoa lap du an 062008" xfId="1460" xr:uid="{00000000-0005-0000-0000-0000BB050000}"/>
    <cellStyle name="3_Gia_VL cau-JIBIC-Ha-tinh_thanh hoa lap du an 062008_QT bieu 45 va 53 2011" xfId="1461" xr:uid="{00000000-0005-0000-0000-0000BC050000}"/>
    <cellStyle name="3_Gia_VL cau-JIBIC-Ha-tinh_thanh hoa lap du an 062008_Sheet2" xfId="1462" xr:uid="{00000000-0005-0000-0000-0000BD050000}"/>
    <cellStyle name="3_Gia_VLQL48_duyet " xfId="1463" xr:uid="{00000000-0005-0000-0000-0000BE050000}"/>
    <cellStyle name="3_Gia_VLQL48_duyet _thanh hoa lap du an 062008" xfId="1464" xr:uid="{00000000-0005-0000-0000-0000BF050000}"/>
    <cellStyle name="3_Gia_VLQL48_duyet _thanh hoa lap du an 062008_QT bieu 45 va 53 2011" xfId="1465" xr:uid="{00000000-0005-0000-0000-0000C0050000}"/>
    <cellStyle name="3_Gia_VLQL48_duyet _thanh hoa lap du an 062008_Sheet2" xfId="1466" xr:uid="{00000000-0005-0000-0000-0000C1050000}"/>
    <cellStyle name="3_goi 1" xfId="1428" xr:uid="{00000000-0005-0000-0000-00009B050000}"/>
    <cellStyle name="3_Goi 1 (TT04)" xfId="1429" xr:uid="{00000000-0005-0000-0000-00009C050000}"/>
    <cellStyle name="3_goi 1 duyet theo luong mo (an)" xfId="1430" xr:uid="{00000000-0005-0000-0000-00009D050000}"/>
    <cellStyle name="3_Goi 1_1" xfId="1431" xr:uid="{00000000-0005-0000-0000-00009E050000}"/>
    <cellStyle name="3_Goi 1_1_thanh hoa lap du an 062008" xfId="1432" xr:uid="{00000000-0005-0000-0000-00009F050000}"/>
    <cellStyle name="3_Goi 1_1_thanh hoa lap du an 062008_QT bieu 45 va 53 2011" xfId="1433" xr:uid="{00000000-0005-0000-0000-0000A0050000}"/>
    <cellStyle name="3_Goi 1_1_thanh hoa lap du an 062008_Sheet2" xfId="1434" xr:uid="{00000000-0005-0000-0000-0000A1050000}"/>
    <cellStyle name="3_Goi so 1" xfId="1435" xr:uid="{00000000-0005-0000-0000-0000A2050000}"/>
    <cellStyle name="3_Goi thau so 08 (11-05-2007)" xfId="1436" xr:uid="{00000000-0005-0000-0000-0000A3050000}"/>
    <cellStyle name="3_Goi thau so 1 (14-12-2006)" xfId="1437" xr:uid="{00000000-0005-0000-0000-0000A4050000}"/>
    <cellStyle name="3_Goi thau so 2 (20-6-2006)" xfId="1438" xr:uid="{00000000-0005-0000-0000-0000A5050000}"/>
    <cellStyle name="3_Goi02(25-05-2006)" xfId="1439" xr:uid="{00000000-0005-0000-0000-0000A6050000}"/>
    <cellStyle name="3_Goi02(25-05-2006)_thanh hoa lap du an 062008" xfId="1440" xr:uid="{00000000-0005-0000-0000-0000A7050000}"/>
    <cellStyle name="3_Goi02(25-05-2006)_thanh hoa lap du an 062008_QT bieu 45 va 53 2011" xfId="1441" xr:uid="{00000000-0005-0000-0000-0000A8050000}"/>
    <cellStyle name="3_Goi02(25-05-2006)_thanh hoa lap du an 062008_Sheet2" xfId="1442" xr:uid="{00000000-0005-0000-0000-0000A9050000}"/>
    <cellStyle name="3_Goi1N206" xfId="1443" xr:uid="{00000000-0005-0000-0000-0000AA050000}"/>
    <cellStyle name="3_Goi1N206_thanh hoa lap du an 062008" xfId="1444" xr:uid="{00000000-0005-0000-0000-0000AB050000}"/>
    <cellStyle name="3_Goi1N206_thanh hoa lap du an 062008_QT bieu 45 va 53 2011" xfId="1445" xr:uid="{00000000-0005-0000-0000-0000AC050000}"/>
    <cellStyle name="3_Goi1N206_thanh hoa lap du an 062008_Sheet2" xfId="1446" xr:uid="{00000000-0005-0000-0000-0000AD050000}"/>
    <cellStyle name="3_Goi2N206" xfId="1447" xr:uid="{00000000-0005-0000-0000-0000AE050000}"/>
    <cellStyle name="3_Goi2N206_thanh hoa lap du an 062008" xfId="1448" xr:uid="{00000000-0005-0000-0000-0000AF050000}"/>
    <cellStyle name="3_Goi2N206_thanh hoa lap du an 062008_QT bieu 45 va 53 2011" xfId="1449" xr:uid="{00000000-0005-0000-0000-0000B0050000}"/>
    <cellStyle name="3_Goi2N206_thanh hoa lap du an 062008_Sheet2" xfId="1450" xr:uid="{00000000-0005-0000-0000-0000B1050000}"/>
    <cellStyle name="3_Goi4N216" xfId="1451" xr:uid="{00000000-0005-0000-0000-0000B2050000}"/>
    <cellStyle name="3_Goi4N216_thanh hoa lap du an 062008" xfId="1452" xr:uid="{00000000-0005-0000-0000-0000B3050000}"/>
    <cellStyle name="3_Goi4N216_thanh hoa lap du an 062008_QT bieu 45 va 53 2011" xfId="1453" xr:uid="{00000000-0005-0000-0000-0000B4050000}"/>
    <cellStyle name="3_Goi4N216_thanh hoa lap du an 062008_Sheet2" xfId="1454" xr:uid="{00000000-0005-0000-0000-0000B5050000}"/>
    <cellStyle name="3_Goi5N216" xfId="1455" xr:uid="{00000000-0005-0000-0000-0000B6050000}"/>
    <cellStyle name="3_Goi5N216_thanh hoa lap du an 062008" xfId="1456" xr:uid="{00000000-0005-0000-0000-0000B7050000}"/>
    <cellStyle name="3_Goi5N216_thanh hoa lap du an 062008_QT bieu 45 va 53 2011" xfId="1457" xr:uid="{00000000-0005-0000-0000-0000B8050000}"/>
    <cellStyle name="3_Goi5N216_thanh hoa lap du an 062008_Sheet2" xfId="1458" xr:uid="{00000000-0005-0000-0000-0000B9050000}"/>
    <cellStyle name="3_Hoi Song" xfId="1467" xr:uid="{00000000-0005-0000-0000-0000C2050000}"/>
    <cellStyle name="3_HT-LO" xfId="1468" xr:uid="{00000000-0005-0000-0000-0000C3050000}"/>
    <cellStyle name="3_HT-LO_thanh hoa lap du an 062008" xfId="1469" xr:uid="{00000000-0005-0000-0000-0000C4050000}"/>
    <cellStyle name="3_HT-LO_thanh hoa lap du an 062008_QT bieu 45 va 53 2011" xfId="1470" xr:uid="{00000000-0005-0000-0000-0000C5050000}"/>
    <cellStyle name="3_HT-LO_thanh hoa lap du an 062008_Sheet2" xfId="1471" xr:uid="{00000000-0005-0000-0000-0000C6050000}"/>
    <cellStyle name="3_Huong Lam - Ban Giang (11-4-2007)" xfId="1472" xr:uid="{00000000-0005-0000-0000-0000C7050000}"/>
    <cellStyle name="3_Huong Lam - Ban Giang (11-4-2007)_thanh hoa lap du an 062008" xfId="1473" xr:uid="{00000000-0005-0000-0000-0000C8050000}"/>
    <cellStyle name="3_Huong Lam - Ban Giang (11-4-2007)_thanh hoa lap du an 062008_QT bieu 45 va 53 2011" xfId="1474" xr:uid="{00000000-0005-0000-0000-0000C9050000}"/>
    <cellStyle name="3_Huong Lam - Ban Giang (11-4-2007)_thanh hoa lap du an 062008_Sheet2" xfId="1475" xr:uid="{00000000-0005-0000-0000-0000CA050000}"/>
    <cellStyle name="3_KH Von Dieu tra CBMT 2009ngay3t12qh4t12" xfId="1536" xr:uid="{00000000-0005-0000-0000-000007060000}"/>
    <cellStyle name="3_KH_2009_CongThuong" xfId="1537" xr:uid="{00000000-0005-0000-0000-000008060000}"/>
    <cellStyle name="3_KH_SXNL_2009" xfId="1538" xr:uid="{00000000-0005-0000-0000-000009060000}"/>
    <cellStyle name="3_Khoi luong" xfId="1539" xr:uid="{00000000-0005-0000-0000-00000A060000}"/>
    <cellStyle name="3_Khoi luong doan 1" xfId="1540" xr:uid="{00000000-0005-0000-0000-00000B060000}"/>
    <cellStyle name="3_Khoi luong doan 1_thanh hoa lap du an 062008" xfId="1541" xr:uid="{00000000-0005-0000-0000-00000C060000}"/>
    <cellStyle name="3_Khoi luong doan 1_thanh hoa lap du an 062008_QT bieu 45 va 53 2011" xfId="1542" xr:uid="{00000000-0005-0000-0000-00000D060000}"/>
    <cellStyle name="3_Khoi luong doan 1_thanh hoa lap du an 062008_Sheet2" xfId="1543" xr:uid="{00000000-0005-0000-0000-00000E060000}"/>
    <cellStyle name="3_Khoi luong doan 2" xfId="1544" xr:uid="{00000000-0005-0000-0000-00000F060000}"/>
    <cellStyle name="3_Khoi luong doan 2_thanh hoa lap du an 062008" xfId="1545" xr:uid="{00000000-0005-0000-0000-000010060000}"/>
    <cellStyle name="3_Khoi luong doan 2_thanh hoa lap du an 062008_QT bieu 45 va 53 2011" xfId="1546" xr:uid="{00000000-0005-0000-0000-000011060000}"/>
    <cellStyle name="3_Khoi luong doan 2_thanh hoa lap du an 062008_Sheet2" xfId="1547" xr:uid="{00000000-0005-0000-0000-000012060000}"/>
    <cellStyle name="3_Khoi Luong Hoang Truong - Hoang Phu" xfId="1548" xr:uid="{00000000-0005-0000-0000-000013060000}"/>
    <cellStyle name="3_Khoi Luong Hoang Truong - Hoang Phu_thanh hoa lap du an 062008" xfId="1549" xr:uid="{00000000-0005-0000-0000-000014060000}"/>
    <cellStyle name="3_Khoi Luong Hoang Truong - Hoang Phu_thanh hoa lap du an 062008_QT bieu 45 va 53 2011" xfId="1550" xr:uid="{00000000-0005-0000-0000-000015060000}"/>
    <cellStyle name="3_Khoi Luong Hoang Truong - Hoang Phu_thanh hoa lap du an 062008_Sheet2" xfId="1551" xr:uid="{00000000-0005-0000-0000-000016060000}"/>
    <cellStyle name="3_Khoi luong_thanh hoa lap du an 062008" xfId="1552" xr:uid="{00000000-0005-0000-0000-000017060000}"/>
    <cellStyle name="3_Khoi luong_thanh hoa lap du an 062008_QT bieu 45 va 53 2011" xfId="1553" xr:uid="{00000000-0005-0000-0000-000018060000}"/>
    <cellStyle name="3_Khoi luong_thanh hoa lap du an 062008_Sheet2" xfId="1554" xr:uid="{00000000-0005-0000-0000-000019060000}"/>
    <cellStyle name="3_KHXDCB_2009_ HDND" xfId="1555" xr:uid="{00000000-0005-0000-0000-00001A060000}"/>
    <cellStyle name="3_Kiennghi_TTCP" xfId="1476" xr:uid="{00000000-0005-0000-0000-0000CB050000}"/>
    <cellStyle name="3_Kiennghi_TTCP_Bosung" xfId="1477" xr:uid="{00000000-0005-0000-0000-0000CC050000}"/>
    <cellStyle name="3_Kiennghi_TTCP_Bosung_lan2" xfId="1478" xr:uid="{00000000-0005-0000-0000-0000CD050000}"/>
    <cellStyle name="3_Kiennghibosungvon_TTCP_2" xfId="1479" xr:uid="{00000000-0005-0000-0000-0000CE050000}"/>
    <cellStyle name="3_KL" xfId="1480" xr:uid="{00000000-0005-0000-0000-0000CF050000}"/>
    <cellStyle name="3_KL_Cau My Thinh sua theo don gia 59 (19-5-07)" xfId="1481" xr:uid="{00000000-0005-0000-0000-0000D0050000}"/>
    <cellStyle name="3_KL_Cau My Thinh sua theo don gia 59 (19-5-07)_thanh hoa lap du an 062008" xfId="1482" xr:uid="{00000000-0005-0000-0000-0000D1050000}"/>
    <cellStyle name="3_KL_Cau My Thinh sua theo don gia 59 (19-5-07)_thanh hoa lap du an 062008_QT bieu 45 va 53 2011" xfId="1483" xr:uid="{00000000-0005-0000-0000-0000D2050000}"/>
    <cellStyle name="3_KL_Cau My Thinh sua theo don gia 59 (19-5-07)_thanh hoa lap du an 062008_Sheet2" xfId="1484" xr:uid="{00000000-0005-0000-0000-0000D3050000}"/>
    <cellStyle name="3_Kl_DT_Tham_Dinh_497_16-4-07" xfId="1485" xr:uid="{00000000-0005-0000-0000-0000D4050000}"/>
    <cellStyle name="3_KL_DT-497" xfId="1486" xr:uid="{00000000-0005-0000-0000-0000D5050000}"/>
    <cellStyle name="3_KL_DT-497_thanh hoa lap du an 062008" xfId="1487" xr:uid="{00000000-0005-0000-0000-0000D6050000}"/>
    <cellStyle name="3_KL_DT-497_thanh hoa lap du an 062008_QT bieu 45 va 53 2011" xfId="1488" xr:uid="{00000000-0005-0000-0000-0000D7050000}"/>
    <cellStyle name="3_KL_DT-497_thanh hoa lap du an 062008_Sheet2" xfId="1489" xr:uid="{00000000-0005-0000-0000-0000D8050000}"/>
    <cellStyle name="3_KL_DT-Khao-s¸t-TD" xfId="1490" xr:uid="{00000000-0005-0000-0000-0000D9050000}"/>
    <cellStyle name="3_KL_DT-Khao-s¸t-TD_thanh hoa lap du an 062008" xfId="1491" xr:uid="{00000000-0005-0000-0000-0000DA050000}"/>
    <cellStyle name="3_KL_DT-Khao-s¸t-TD_thanh hoa lap du an 062008_QT bieu 45 va 53 2011" xfId="1492" xr:uid="{00000000-0005-0000-0000-0000DB050000}"/>
    <cellStyle name="3_KL_DT-Khao-s¸t-TD_thanh hoa lap du an 062008_Sheet2" xfId="1493" xr:uid="{00000000-0005-0000-0000-0000DC050000}"/>
    <cellStyle name="3_KL_Huong Lam - Ban Giang (11-4-2007)" xfId="1494" xr:uid="{00000000-0005-0000-0000-0000DD050000}"/>
    <cellStyle name="3_KL_Huong Lam - Ban Giang (11-4-2007)_thanh hoa lap du an 062008" xfId="1495" xr:uid="{00000000-0005-0000-0000-0000DE050000}"/>
    <cellStyle name="3_KL_Huong Lam - Ban Giang (11-4-2007)_thanh hoa lap du an 062008_QT bieu 45 va 53 2011" xfId="1496" xr:uid="{00000000-0005-0000-0000-0000DF050000}"/>
    <cellStyle name="3_KL_Huong Lam - Ban Giang (11-4-2007)_thanh hoa lap du an 062008_Sheet2" xfId="1497" xr:uid="{00000000-0005-0000-0000-0000E0050000}"/>
    <cellStyle name="3_KL_thanh hoa lap du an 062008" xfId="1498" xr:uid="{00000000-0005-0000-0000-0000E1050000}"/>
    <cellStyle name="3_KL_thanh hoa lap du an 062008_QT bieu 45 va 53 2011" xfId="1499" xr:uid="{00000000-0005-0000-0000-0000E2050000}"/>
    <cellStyle name="3_KL_thanh hoa lap du an 062008_Sheet2" xfId="1500" xr:uid="{00000000-0005-0000-0000-0000E3050000}"/>
    <cellStyle name="3_Kl6-6-05" xfId="1501" xr:uid="{00000000-0005-0000-0000-0000E4050000}"/>
    <cellStyle name="3_KLCongTh" xfId="1502" xr:uid="{00000000-0005-0000-0000-0000E5050000}"/>
    <cellStyle name="3_Kldoan3" xfId="1503" xr:uid="{00000000-0005-0000-0000-0000E6050000}"/>
    <cellStyle name="3_Kldoan3_thanh hoa lap du an 062008" xfId="1504" xr:uid="{00000000-0005-0000-0000-0000E7050000}"/>
    <cellStyle name="3_Kldoan3_thanh hoa lap du an 062008_QT bieu 45 va 53 2011" xfId="1505" xr:uid="{00000000-0005-0000-0000-0000E8050000}"/>
    <cellStyle name="3_Kldoan3_thanh hoa lap du an 062008_Sheet2" xfId="1506" xr:uid="{00000000-0005-0000-0000-0000E9050000}"/>
    <cellStyle name="3_KLhoxa" xfId="1507" xr:uid="{00000000-0005-0000-0000-0000EA050000}"/>
    <cellStyle name="3_Klnutgiao" xfId="1508" xr:uid="{00000000-0005-0000-0000-0000EB050000}"/>
    <cellStyle name="3_KLPA2s" xfId="1509" xr:uid="{00000000-0005-0000-0000-0000EC050000}"/>
    <cellStyle name="3_KlQdinhduyet" xfId="1510" xr:uid="{00000000-0005-0000-0000-0000ED050000}"/>
    <cellStyle name="3_KlQdinhduyet_thanh hoa lap du an 062008" xfId="1511" xr:uid="{00000000-0005-0000-0000-0000EE050000}"/>
    <cellStyle name="3_KlQdinhduyet_thanh hoa lap du an 062008_QT bieu 45 va 53 2011" xfId="1512" xr:uid="{00000000-0005-0000-0000-0000EF050000}"/>
    <cellStyle name="3_KlQdinhduyet_thanh hoa lap du an 062008_Sheet2" xfId="1513" xr:uid="{00000000-0005-0000-0000-0000F0050000}"/>
    <cellStyle name="3_KlQL4goi5KCS" xfId="1514" xr:uid="{00000000-0005-0000-0000-0000F1050000}"/>
    <cellStyle name="3_Kltayth" xfId="1515" xr:uid="{00000000-0005-0000-0000-0000F2050000}"/>
    <cellStyle name="3_KltaythQDduyet" xfId="1516" xr:uid="{00000000-0005-0000-0000-0000F3050000}"/>
    <cellStyle name="3_Kluong4-2004" xfId="1517" xr:uid="{00000000-0005-0000-0000-0000F4050000}"/>
    <cellStyle name="3_Kluong4-2004_thanh hoa lap du an 062008" xfId="1518" xr:uid="{00000000-0005-0000-0000-0000F5050000}"/>
    <cellStyle name="3_Kluong4-2004_thanh hoa lap du an 062008_QT bieu 45 va 53 2011" xfId="1519" xr:uid="{00000000-0005-0000-0000-0000F6050000}"/>
    <cellStyle name="3_Kluong4-2004_thanh hoa lap du an 062008_Sheet2" xfId="1520" xr:uid="{00000000-0005-0000-0000-0000F7050000}"/>
    <cellStyle name="3_Km 48 - 53 (sua nap TVTT 6-7-2007)" xfId="1521" xr:uid="{00000000-0005-0000-0000-0000F8050000}"/>
    <cellStyle name="3_Km 48 - 53 (sua nap TVTT 6-7-2007)_thanh hoa lap du an 062008" xfId="1522" xr:uid="{00000000-0005-0000-0000-0000F9050000}"/>
    <cellStyle name="3_Km 48 - 53 (sua nap TVTT 6-7-2007)_thanh hoa lap du an 062008_QT bieu 45 va 53 2011" xfId="1523" xr:uid="{00000000-0005-0000-0000-0000FA050000}"/>
    <cellStyle name="3_Km 48 - 53 (sua nap TVTT 6-7-2007)_thanh hoa lap du an 062008_Sheet2" xfId="1524" xr:uid="{00000000-0005-0000-0000-0000FB050000}"/>
    <cellStyle name="3_Km2" xfId="1525" xr:uid="{00000000-0005-0000-0000-0000FC050000}"/>
    <cellStyle name="3_Km3" xfId="1526" xr:uid="{00000000-0005-0000-0000-0000FD050000}"/>
    <cellStyle name="3_km4-6" xfId="1527" xr:uid="{00000000-0005-0000-0000-0000FE050000}"/>
    <cellStyle name="3_km48-53 (tham tra ngay 23-10-2006)" xfId="1528" xr:uid="{00000000-0005-0000-0000-0000FF050000}"/>
    <cellStyle name="3_km48-53 (tham tra ngay 23-10-2006)_thanh hoa lap du an 062008" xfId="1529" xr:uid="{00000000-0005-0000-0000-000000060000}"/>
    <cellStyle name="3_km48-53 (tham tra ngay 23-10-2006)_thanh hoa lap du an 062008_QT bieu 45 va 53 2011" xfId="1530" xr:uid="{00000000-0005-0000-0000-000001060000}"/>
    <cellStyle name="3_km48-53 (tham tra ngay 23-10-2006)_thanh hoa lap du an 062008_Sheet2" xfId="1531" xr:uid="{00000000-0005-0000-0000-000002060000}"/>
    <cellStyle name="3_km48-53 (tham tra ngay 23-10-2006)theo gi¸ ca m¸y míi" xfId="1532" xr:uid="{00000000-0005-0000-0000-000003060000}"/>
    <cellStyle name="3_km48-53 (tham tra ngay 23-10-2006)theo gi¸ ca m¸y míi_thanh hoa lap du an 062008" xfId="1533" xr:uid="{00000000-0005-0000-0000-000004060000}"/>
    <cellStyle name="3_km48-53 (tham tra ngay 23-10-2006)theo gi¸ ca m¸y míi_thanh hoa lap du an 062008_QT bieu 45 va 53 2011" xfId="1534" xr:uid="{00000000-0005-0000-0000-000005060000}"/>
    <cellStyle name="3_km48-53 (tham tra ngay 23-10-2006)theo gi¸ ca m¸y míi_thanh hoa lap du an 062008_Sheet2" xfId="1535" xr:uid="{00000000-0005-0000-0000-000006060000}"/>
    <cellStyle name="3_Luong A6" xfId="1556" xr:uid="{00000000-0005-0000-0000-00001B060000}"/>
    <cellStyle name="3_maugiacotaluy" xfId="1557" xr:uid="{00000000-0005-0000-0000-00001C060000}"/>
    <cellStyle name="3_My Thanh Son Thanh" xfId="1558" xr:uid="{00000000-0005-0000-0000-00001D060000}"/>
    <cellStyle name="3_Nhom I" xfId="1559" xr:uid="{00000000-0005-0000-0000-00001E060000}"/>
    <cellStyle name="3_Nhom I_thanh hoa lap du an 062008" xfId="1560" xr:uid="{00000000-0005-0000-0000-00001F060000}"/>
    <cellStyle name="3_Nhom I_thanh hoa lap du an 062008_QT bieu 45 va 53 2011" xfId="1561" xr:uid="{00000000-0005-0000-0000-000020060000}"/>
    <cellStyle name="3_Nhom I_thanh hoa lap du an 062008_Sheet2" xfId="1562" xr:uid="{00000000-0005-0000-0000-000021060000}"/>
    <cellStyle name="3_Phanbotindung_2009_KH" xfId="1575" xr:uid="{00000000-0005-0000-0000-00002E060000}"/>
    <cellStyle name="3_Phu luc KS" xfId="1576" xr:uid="{00000000-0005-0000-0000-00002F060000}"/>
    <cellStyle name="3_Project N.Du" xfId="1563" xr:uid="{00000000-0005-0000-0000-000022060000}"/>
    <cellStyle name="3_Project N.Du.dien" xfId="1564" xr:uid="{00000000-0005-0000-0000-000023060000}"/>
    <cellStyle name="3_Project N.Du_thanh hoa lap du an 062008" xfId="1565" xr:uid="{00000000-0005-0000-0000-000024060000}"/>
    <cellStyle name="3_Project N.Du_thanh hoa lap du an 062008_QT bieu 45 va 53 2011" xfId="1566" xr:uid="{00000000-0005-0000-0000-000025060000}"/>
    <cellStyle name="3_Project N.Du_thanh hoa lap du an 062008_Sheet2" xfId="1567" xr:uid="{00000000-0005-0000-0000-000026060000}"/>
    <cellStyle name="3_Project QL4" xfId="1568" xr:uid="{00000000-0005-0000-0000-000027060000}"/>
    <cellStyle name="3_Project QL4 goi 7" xfId="1569" xr:uid="{00000000-0005-0000-0000-000028060000}"/>
    <cellStyle name="3_Project QL4 goi 7_thanh hoa lap du an 062008" xfId="1570" xr:uid="{00000000-0005-0000-0000-000029060000}"/>
    <cellStyle name="3_Project QL4 goi 7_thanh hoa lap du an 062008_QT bieu 45 va 53 2011" xfId="1571" xr:uid="{00000000-0005-0000-0000-00002A060000}"/>
    <cellStyle name="3_Project QL4 goi 7_thanh hoa lap du an 062008_Sheet2" xfId="1572" xr:uid="{00000000-0005-0000-0000-00002B060000}"/>
    <cellStyle name="3_Project QL4 goi5" xfId="1573" xr:uid="{00000000-0005-0000-0000-00002C060000}"/>
    <cellStyle name="3_Project QL4 goi8" xfId="1574" xr:uid="{00000000-0005-0000-0000-00002D060000}"/>
    <cellStyle name="3_QL1A-SUA2005" xfId="1577" xr:uid="{00000000-0005-0000-0000-000030060000}"/>
    <cellStyle name="3_QL1A-SUA2005_thanh hoa lap du an 062008" xfId="1578" xr:uid="{00000000-0005-0000-0000-000031060000}"/>
    <cellStyle name="3_QL1A-SUA2005_thanh hoa lap du an 062008_QT bieu 45 va 53 2011" xfId="1579" xr:uid="{00000000-0005-0000-0000-000032060000}"/>
    <cellStyle name="3_QL1A-SUA2005_thanh hoa lap du an 062008_Sheet2" xfId="1580" xr:uid="{00000000-0005-0000-0000-000033060000}"/>
    <cellStyle name="3_Sheet1" xfId="1581" xr:uid="{00000000-0005-0000-0000-000034060000}"/>
    <cellStyle name="3_Sheet1_Cau My Thinh sua theo don gia 59 (19-5-07)" xfId="1582" xr:uid="{00000000-0005-0000-0000-000035060000}"/>
    <cellStyle name="3_Sheet1_DT_Tham_Dinh_497_16-4-07" xfId="1583" xr:uid="{00000000-0005-0000-0000-000036060000}"/>
    <cellStyle name="3_Sheet1_DT-497" xfId="1584" xr:uid="{00000000-0005-0000-0000-000037060000}"/>
    <cellStyle name="3_Sheet1_DT-Khao-s¸t-TD" xfId="1585" xr:uid="{00000000-0005-0000-0000-000038060000}"/>
    <cellStyle name="3_Sheet1_Huong Lam - Ban Giang (11-4-2007)" xfId="1586" xr:uid="{00000000-0005-0000-0000-000039060000}"/>
    <cellStyle name="3_SuoiTon" xfId="1587" xr:uid="{00000000-0005-0000-0000-00003A060000}"/>
    <cellStyle name="3_SuoiTon_thanh hoa lap du an 062008" xfId="1588" xr:uid="{00000000-0005-0000-0000-00003B060000}"/>
    <cellStyle name="3_SuoiTon_thanh hoa lap du an 062008_QT bieu 45 va 53 2011" xfId="1589" xr:uid="{00000000-0005-0000-0000-00003C060000}"/>
    <cellStyle name="3_SuoiTon_thanh hoa lap du an 062008_Sheet2" xfId="1590" xr:uid="{00000000-0005-0000-0000-00003D060000}"/>
    <cellStyle name="3_t" xfId="1591" xr:uid="{00000000-0005-0000-0000-00003E060000}"/>
    <cellStyle name="3_TamkhoanKSDH" xfId="1592" xr:uid="{00000000-0005-0000-0000-00003F060000}"/>
    <cellStyle name="3_Tay THoa" xfId="1593" xr:uid="{00000000-0005-0000-0000-000040060000}"/>
    <cellStyle name="3_Tay THoa_thanh hoa lap du an 062008" xfId="1594" xr:uid="{00000000-0005-0000-0000-000041060000}"/>
    <cellStyle name="3_Tay THoa_thanh hoa lap du an 062008_QT bieu 45 va 53 2011" xfId="1595" xr:uid="{00000000-0005-0000-0000-000042060000}"/>
    <cellStyle name="3_Tay THoa_thanh hoa lap du an 062008_Sheet2" xfId="1596" xr:uid="{00000000-0005-0000-0000-000043060000}"/>
    <cellStyle name="3_Tham tra (8-11)1" xfId="1608" xr:uid="{00000000-0005-0000-0000-00004F060000}"/>
    <cellStyle name="3_Tham tra (8-11)1_thanh hoa lap du an 062008" xfId="1609" xr:uid="{00000000-0005-0000-0000-000050060000}"/>
    <cellStyle name="3_Tham tra (8-11)1_thanh hoa lap du an 062008_QT bieu 45 va 53 2011" xfId="1610" xr:uid="{00000000-0005-0000-0000-000051060000}"/>
    <cellStyle name="3_Tham tra (8-11)1_thanh hoa lap du an 062008_Sheet2" xfId="1611" xr:uid="{00000000-0005-0000-0000-000052060000}"/>
    <cellStyle name="3_THkl" xfId="1612" xr:uid="{00000000-0005-0000-0000-000053060000}"/>
    <cellStyle name="3_THkl_thanh hoa lap du an 062008" xfId="1613" xr:uid="{00000000-0005-0000-0000-000054060000}"/>
    <cellStyle name="3_THkl_thanh hoa lap du an 062008_QT bieu 45 va 53 2011" xfId="1614" xr:uid="{00000000-0005-0000-0000-000055060000}"/>
    <cellStyle name="3_THkl_thanh hoa lap du an 062008_Sheet2" xfId="1615" xr:uid="{00000000-0005-0000-0000-000056060000}"/>
    <cellStyle name="3_THklpa2" xfId="1616" xr:uid="{00000000-0005-0000-0000-000057060000}"/>
    <cellStyle name="3_THklpa2_thanh hoa lap du an 062008" xfId="1617" xr:uid="{00000000-0005-0000-0000-000058060000}"/>
    <cellStyle name="3_THklpa2_thanh hoa lap du an 062008_QT bieu 45 va 53 2011" xfId="1618" xr:uid="{00000000-0005-0000-0000-000059060000}"/>
    <cellStyle name="3_THklpa2_thanh hoa lap du an 062008_Sheet2" xfId="1619" xr:uid="{00000000-0005-0000-0000-00005A060000}"/>
    <cellStyle name="3_Tong hop DT dieu chinh duong 38-95" xfId="1597" xr:uid="{00000000-0005-0000-0000-000044060000}"/>
    <cellStyle name="3_Tong hop khoi luong duong 557 (30-5-2006)" xfId="1598" xr:uid="{00000000-0005-0000-0000-000045060000}"/>
    <cellStyle name="3_Tong muc dau tu" xfId="1599" xr:uid="{00000000-0005-0000-0000-000046060000}"/>
    <cellStyle name="3_Tuyen so 1-Km0+00 - Km0+852.56" xfId="1600" xr:uid="{00000000-0005-0000-0000-000047060000}"/>
    <cellStyle name="3_Tuyen so 1-Km0+00 - Km0+852.56_thanh hoa lap du an 062008" xfId="1601" xr:uid="{00000000-0005-0000-0000-000048060000}"/>
    <cellStyle name="3_Tuyen so 1-Km0+00 - Km0+852.56_thanh hoa lap du an 062008_QT bieu 45 va 53 2011" xfId="1602" xr:uid="{00000000-0005-0000-0000-000049060000}"/>
    <cellStyle name="3_Tuyen so 1-Km0+00 - Km0+852.56_thanh hoa lap du an 062008_Sheet2" xfId="1603" xr:uid="{00000000-0005-0000-0000-00004A060000}"/>
    <cellStyle name="3_TV sua ngay 02-08-06" xfId="1604" xr:uid="{00000000-0005-0000-0000-00004B060000}"/>
    <cellStyle name="3_TV sua ngay 02-08-06_thanh hoa lap du an 062008" xfId="1605" xr:uid="{00000000-0005-0000-0000-00004C060000}"/>
    <cellStyle name="3_TV sua ngay 02-08-06_thanh hoa lap du an 062008_QT bieu 45 va 53 2011" xfId="1606" xr:uid="{00000000-0005-0000-0000-00004D060000}"/>
    <cellStyle name="3_TV sua ngay 02-08-06_thanh hoa lap du an 062008_Sheet2" xfId="1607" xr:uid="{00000000-0005-0000-0000-00004E060000}"/>
    <cellStyle name="3_VatLieu 3 cau -NA" xfId="1620" xr:uid="{00000000-0005-0000-0000-00005B060000}"/>
    <cellStyle name="3_VatLieu 3 cau -NA_thanh hoa lap du an 062008" xfId="1621" xr:uid="{00000000-0005-0000-0000-00005C060000}"/>
    <cellStyle name="3_VatLieu 3 cau -NA_thanh hoa lap du an 062008_QT bieu 45 va 53 2011" xfId="1622" xr:uid="{00000000-0005-0000-0000-00005D060000}"/>
    <cellStyle name="3_VatLieu 3 cau -NA_thanh hoa lap du an 062008_Sheet2" xfId="1623" xr:uid="{00000000-0005-0000-0000-00005E060000}"/>
    <cellStyle name="3_ÿÿÿÿÿ" xfId="1624" xr:uid="{00000000-0005-0000-0000-00005F060000}"/>
    <cellStyle name="3_ÿÿÿÿÿ_1" xfId="1625" xr:uid="{00000000-0005-0000-0000-000060060000}"/>
    <cellStyle name="3_ÿÿÿÿÿ_1_thanh hoa lap du an 062008" xfId="1626" xr:uid="{00000000-0005-0000-0000-000061060000}"/>
    <cellStyle name="3_ÿÿÿÿÿ_1_thanh hoa lap du an 062008_QT bieu 45 va 53 2011" xfId="1627" xr:uid="{00000000-0005-0000-0000-000062060000}"/>
    <cellStyle name="3_ÿÿÿÿÿ_1_thanh hoa lap du an 062008_Sheet2" xfId="1628" xr:uid="{00000000-0005-0000-0000-000063060000}"/>
    <cellStyle name="4" xfId="1629" xr:uid="{00000000-0005-0000-0000-000064060000}"/>
    <cellStyle name="4_6.Bang_luong_moi_XDCB" xfId="1630" xr:uid="{00000000-0005-0000-0000-000065060000}"/>
    <cellStyle name="4_A che do KS +chi BQL" xfId="1631" xr:uid="{00000000-0005-0000-0000-000066060000}"/>
    <cellStyle name="4_BANG CAM COC GPMB 8km" xfId="1632" xr:uid="{00000000-0005-0000-0000-000067060000}"/>
    <cellStyle name="4_BANG CAM COC GPMB 8km_thanh hoa lap du an 062008" xfId="1633" xr:uid="{00000000-0005-0000-0000-000068060000}"/>
    <cellStyle name="4_BANG CAM COC GPMB 8km_thanh hoa lap du an 062008_QT bieu 45 va 53 2011" xfId="1634" xr:uid="{00000000-0005-0000-0000-000069060000}"/>
    <cellStyle name="4_BANG CAM COC GPMB 8km_thanh hoa lap du an 062008_Sheet2" xfId="1635" xr:uid="{00000000-0005-0000-0000-00006A060000}"/>
    <cellStyle name="4_Bang tong hop khoi luong" xfId="1636" xr:uid="{00000000-0005-0000-0000-00006B060000}"/>
    <cellStyle name="4_Book1" xfId="1637" xr:uid="{00000000-0005-0000-0000-00006C060000}"/>
    <cellStyle name="4_Book1_1" xfId="1638" xr:uid="{00000000-0005-0000-0000-00006D060000}"/>
    <cellStyle name="4_Book1_1_thanh hoa lap du an 062008" xfId="1639" xr:uid="{00000000-0005-0000-0000-00006E060000}"/>
    <cellStyle name="4_Book1_1_thanh hoa lap du an 062008_QT bieu 45 va 53 2011" xfId="1640" xr:uid="{00000000-0005-0000-0000-00006F060000}"/>
    <cellStyle name="4_Book1_1_thanh hoa lap du an 062008_Sheet2" xfId="1641" xr:uid="{00000000-0005-0000-0000-000070060000}"/>
    <cellStyle name="4_Book1_Book1" xfId="1642" xr:uid="{00000000-0005-0000-0000-000071060000}"/>
    <cellStyle name="4_Book1_Book1_Book1" xfId="1643" xr:uid="{00000000-0005-0000-0000-000072060000}"/>
    <cellStyle name="4_Book1_Book1_Book1_QT bieu 45 va 53 2011" xfId="1644" xr:uid="{00000000-0005-0000-0000-000073060000}"/>
    <cellStyle name="4_Book1_Book1_Book1_Sheet2" xfId="1645" xr:uid="{00000000-0005-0000-0000-000074060000}"/>
    <cellStyle name="4_Book1_Book1_thanh hoa lap du an 062008" xfId="1646" xr:uid="{00000000-0005-0000-0000-000075060000}"/>
    <cellStyle name="4_Book1_Cau Bai Son 2 Km 0+270.26 (8-11-2006)" xfId="1647" xr:uid="{00000000-0005-0000-0000-000076060000}"/>
    <cellStyle name="4_Book1_Cau Bai Son 2 Km 0+270.26 (8-11-2006)_thanh hoa lap du an 062008" xfId="1648" xr:uid="{00000000-0005-0000-0000-000077060000}"/>
    <cellStyle name="4_Book1_Cau Bai Son 2 Km 0+270.26 (8-11-2006)_thanh hoa lap du an 062008_QT bieu 45 va 53 2011" xfId="1649" xr:uid="{00000000-0005-0000-0000-000078060000}"/>
    <cellStyle name="4_Book1_Cau Bai Son 2 Km 0+270.26 (8-11-2006)_thanh hoa lap du an 062008_Sheet2" xfId="1650" xr:uid="{00000000-0005-0000-0000-000079060000}"/>
    <cellStyle name="4_Book1_Cau Hoa Son Km 1+441.06 (14-12-2006)" xfId="1651" xr:uid="{00000000-0005-0000-0000-00007A060000}"/>
    <cellStyle name="4_Book1_Cau Hoa Son Km 1+441.06 (14-12-2006)_thanh hoa lap du an 062008" xfId="1652" xr:uid="{00000000-0005-0000-0000-00007B060000}"/>
    <cellStyle name="4_Book1_Cau Hoa Son Km 1+441.06 (14-12-2006)_thanh hoa lap du an 062008_QT bieu 45 va 53 2011" xfId="1653" xr:uid="{00000000-0005-0000-0000-00007C060000}"/>
    <cellStyle name="4_Book1_Cau Hoa Son Km 1+441.06 (14-12-2006)_thanh hoa lap du an 062008_Sheet2" xfId="1654" xr:uid="{00000000-0005-0000-0000-00007D060000}"/>
    <cellStyle name="4_Book1_Cau Hoa Son Km 1+441.06 (22-10-2006)" xfId="1655" xr:uid="{00000000-0005-0000-0000-00007E060000}"/>
    <cellStyle name="4_Book1_Cau Hoa Son Km 1+441.06 (22-10-2006)_thanh hoa lap du an 062008" xfId="1656" xr:uid="{00000000-0005-0000-0000-00007F060000}"/>
    <cellStyle name="4_Book1_Cau Hoa Son Km 1+441.06 (22-10-2006)_thanh hoa lap du an 062008_QT bieu 45 va 53 2011" xfId="1657" xr:uid="{00000000-0005-0000-0000-000080060000}"/>
    <cellStyle name="4_Book1_Cau Hoa Son Km 1+441.06 (22-10-2006)_thanh hoa lap du an 062008_Sheet2" xfId="1658" xr:uid="{00000000-0005-0000-0000-000081060000}"/>
    <cellStyle name="4_Book1_Cau Hoa Son Km 1+441.06 (24-10-2006)" xfId="1659" xr:uid="{00000000-0005-0000-0000-000082060000}"/>
    <cellStyle name="4_Book1_Cau Hoa Son Km 1+441.06 (24-10-2006)_thanh hoa lap du an 062008" xfId="1660" xr:uid="{00000000-0005-0000-0000-000083060000}"/>
    <cellStyle name="4_Book1_Cau Hoa Son Km 1+441.06 (24-10-2006)_thanh hoa lap du an 062008_QT bieu 45 va 53 2011" xfId="1661" xr:uid="{00000000-0005-0000-0000-000084060000}"/>
    <cellStyle name="4_Book1_Cau Hoa Son Km 1+441.06 (24-10-2006)_thanh hoa lap du an 062008_Sheet2" xfId="1662" xr:uid="{00000000-0005-0000-0000-000085060000}"/>
    <cellStyle name="4_Book1_Cau Nam Tot(ngay 2-10-2006)" xfId="1663" xr:uid="{00000000-0005-0000-0000-000086060000}"/>
    <cellStyle name="4_Book1_Cau Song Dao Km 1+51.54 (20-12-2006)" xfId="1664" xr:uid="{00000000-0005-0000-0000-000087060000}"/>
    <cellStyle name="4_Book1_Cau Song Dao Km 1+51.54 (20-12-2006)_thanh hoa lap du an 062008" xfId="1665" xr:uid="{00000000-0005-0000-0000-000088060000}"/>
    <cellStyle name="4_Book1_Cau Song Dao Km 1+51.54 (20-12-2006)_thanh hoa lap du an 062008_QT bieu 45 va 53 2011" xfId="1666" xr:uid="{00000000-0005-0000-0000-000089060000}"/>
    <cellStyle name="4_Book1_Cau Song Dao Km 1+51.54 (20-12-2006)_thanh hoa lap du an 062008_Sheet2" xfId="1667" xr:uid="{00000000-0005-0000-0000-00008A060000}"/>
    <cellStyle name="4_Book1_CAU XOP XANG II(su­a)" xfId="1668" xr:uid="{00000000-0005-0000-0000-00008B060000}"/>
    <cellStyle name="4_Book1_CAU XOP XANG II(su­a)_thanh hoa lap du an 062008" xfId="1669" xr:uid="{00000000-0005-0000-0000-00008C060000}"/>
    <cellStyle name="4_Book1_CAU XOP XANG II(su­a)_thanh hoa lap du an 062008_QT bieu 45 va 53 2011" xfId="1670" xr:uid="{00000000-0005-0000-0000-00008D060000}"/>
    <cellStyle name="4_Book1_CAU XOP XANG II(su­a)_thanh hoa lap du an 062008_Sheet2" xfId="1671" xr:uid="{00000000-0005-0000-0000-00008E060000}"/>
    <cellStyle name="4_Book1_Dieu phoi dat goi 1" xfId="1672" xr:uid="{00000000-0005-0000-0000-00008F060000}"/>
    <cellStyle name="4_Book1_Dieu phoi dat goi 2" xfId="1673" xr:uid="{00000000-0005-0000-0000-000090060000}"/>
    <cellStyle name="4_Book1_DT Kha thi ngay 11-2-06" xfId="1674" xr:uid="{00000000-0005-0000-0000-000091060000}"/>
    <cellStyle name="4_Book1_DT Kha thi ngay 11-2-06_thanh hoa lap du an 062008" xfId="1675" xr:uid="{00000000-0005-0000-0000-000092060000}"/>
    <cellStyle name="4_Book1_DT Kha thi ngay 11-2-06_thanh hoa lap du an 062008_QT bieu 45 va 53 2011" xfId="1676" xr:uid="{00000000-0005-0000-0000-000093060000}"/>
    <cellStyle name="4_Book1_DT Kha thi ngay 11-2-06_thanh hoa lap du an 062008_Sheet2" xfId="1677" xr:uid="{00000000-0005-0000-0000-000094060000}"/>
    <cellStyle name="4_Book1_DT ngay 04-01-2006" xfId="1678" xr:uid="{00000000-0005-0000-0000-000095060000}"/>
    <cellStyle name="4_Book1_DT ngay 11-4-2006" xfId="1679" xr:uid="{00000000-0005-0000-0000-000096060000}"/>
    <cellStyle name="4_Book1_DT ngay 15-11-05" xfId="1680" xr:uid="{00000000-0005-0000-0000-000097060000}"/>
    <cellStyle name="4_Book1_DT ngay 15-11-05_thanh hoa lap du an 062008" xfId="1681" xr:uid="{00000000-0005-0000-0000-000098060000}"/>
    <cellStyle name="4_Book1_DT ngay 15-11-05_thanh hoa lap du an 062008_QT bieu 45 va 53 2011" xfId="1682" xr:uid="{00000000-0005-0000-0000-000099060000}"/>
    <cellStyle name="4_Book1_DT ngay 15-11-05_thanh hoa lap du an 062008_Sheet2" xfId="1683" xr:uid="{00000000-0005-0000-0000-00009A060000}"/>
    <cellStyle name="4_Book1_DT theo DM24" xfId="1684" xr:uid="{00000000-0005-0000-0000-00009B060000}"/>
    <cellStyle name="4_Book1_Du toan KT-TCsua theo TT 03 - YC 471" xfId="1685" xr:uid="{00000000-0005-0000-0000-00009C060000}"/>
    <cellStyle name="4_Book1_Du toan Phuong lam" xfId="1686" xr:uid="{00000000-0005-0000-0000-00009D060000}"/>
    <cellStyle name="4_Book1_Du toan Phuong lam_thanh hoa lap du an 062008" xfId="1687" xr:uid="{00000000-0005-0000-0000-00009E060000}"/>
    <cellStyle name="4_Book1_Du toan Phuong lam_thanh hoa lap du an 062008_QT bieu 45 va 53 2011" xfId="1688" xr:uid="{00000000-0005-0000-0000-00009F060000}"/>
    <cellStyle name="4_Book1_Du toan Phuong lam_thanh hoa lap du an 062008_Sheet2" xfId="1689" xr:uid="{00000000-0005-0000-0000-0000A0060000}"/>
    <cellStyle name="4_Book1_Du toan QL 27 (23-12-2005)" xfId="1690" xr:uid="{00000000-0005-0000-0000-0000A1060000}"/>
    <cellStyle name="4_Book1_DuAnKT ngay 11-2-2006" xfId="1691" xr:uid="{00000000-0005-0000-0000-0000A2060000}"/>
    <cellStyle name="4_Book1_Goi 1" xfId="1692" xr:uid="{00000000-0005-0000-0000-0000A3060000}"/>
    <cellStyle name="4_Book1_Goi thau so 1 (14-12-2006)" xfId="1693" xr:uid="{00000000-0005-0000-0000-0000A4060000}"/>
    <cellStyle name="4_Book1_Goi thau so 1 (14-12-2006)_thanh hoa lap du an 062008" xfId="1694" xr:uid="{00000000-0005-0000-0000-0000A5060000}"/>
    <cellStyle name="4_Book1_Goi thau so 1 (14-12-2006)_thanh hoa lap du an 062008_QT bieu 45 va 53 2011" xfId="1695" xr:uid="{00000000-0005-0000-0000-0000A6060000}"/>
    <cellStyle name="4_Book1_Goi thau so 1 (14-12-2006)_thanh hoa lap du an 062008_Sheet2" xfId="1696" xr:uid="{00000000-0005-0000-0000-0000A7060000}"/>
    <cellStyle name="4_Book1_Goi thau so 2 (20-6-2006)" xfId="1697" xr:uid="{00000000-0005-0000-0000-0000A8060000}"/>
    <cellStyle name="4_Book1_Goi thau so 2 (20-6-2006)_thanh hoa lap du an 062008" xfId="1698" xr:uid="{00000000-0005-0000-0000-0000A9060000}"/>
    <cellStyle name="4_Book1_Goi thau so 2 (20-6-2006)_thanh hoa lap du an 062008_QT bieu 45 va 53 2011" xfId="1699" xr:uid="{00000000-0005-0000-0000-0000AA060000}"/>
    <cellStyle name="4_Book1_Goi thau so 2 (20-6-2006)_thanh hoa lap du an 062008_Sheet2" xfId="1700" xr:uid="{00000000-0005-0000-0000-0000AB060000}"/>
    <cellStyle name="4_Book1_Goi thau so 2 (30-01-2007)" xfId="1701" xr:uid="{00000000-0005-0000-0000-0000AC060000}"/>
    <cellStyle name="4_Book1_Goi thau so 2 (30-01-2007)_thanh hoa lap du an 062008" xfId="1702" xr:uid="{00000000-0005-0000-0000-0000AD060000}"/>
    <cellStyle name="4_Book1_Goi thau so 2 (30-01-2007)_thanh hoa lap du an 062008_QT bieu 45 va 53 2011" xfId="1703" xr:uid="{00000000-0005-0000-0000-0000AE060000}"/>
    <cellStyle name="4_Book1_Goi thau so 2 (30-01-2007)_thanh hoa lap du an 062008_Sheet2" xfId="1704" xr:uid="{00000000-0005-0000-0000-0000AF060000}"/>
    <cellStyle name="4_Book1_Goi02(25-05-2006)" xfId="1705" xr:uid="{00000000-0005-0000-0000-0000B0060000}"/>
    <cellStyle name="4_Book1_K C N - HUNG DONG L.NHUA" xfId="1706" xr:uid="{00000000-0005-0000-0000-0000B1060000}"/>
    <cellStyle name="4_Book1_K C N - HUNG DONG L.NHUA_thanh hoa lap du an 062008" xfId="1707" xr:uid="{00000000-0005-0000-0000-0000B2060000}"/>
    <cellStyle name="4_Book1_K C N - HUNG DONG L.NHUA_thanh hoa lap du an 062008_QT bieu 45 va 53 2011" xfId="1708" xr:uid="{00000000-0005-0000-0000-0000B3060000}"/>
    <cellStyle name="4_Book1_K C N - HUNG DONG L.NHUA_thanh hoa lap du an 062008_Sheet2" xfId="1709" xr:uid="{00000000-0005-0000-0000-0000B4060000}"/>
    <cellStyle name="4_Book1_Khoi Luong Hoang Truong - Hoang Phu" xfId="1711" xr:uid="{00000000-0005-0000-0000-0000B6060000}"/>
    <cellStyle name="4_Book1_Khoi Luong Hoang Truong - Hoang Phu_thanh hoa lap du an 062008" xfId="1712" xr:uid="{00000000-0005-0000-0000-0000B7060000}"/>
    <cellStyle name="4_Book1_Khoi Luong Hoang Truong - Hoang Phu_thanh hoa lap du an 062008_QT bieu 45 va 53 2011" xfId="1713" xr:uid="{00000000-0005-0000-0000-0000B8060000}"/>
    <cellStyle name="4_Book1_Khoi Luong Hoang Truong - Hoang Phu_thanh hoa lap du an 062008_Sheet2" xfId="1714" xr:uid="{00000000-0005-0000-0000-0000B9060000}"/>
    <cellStyle name="4_Book1_km48-53 (tham tra ngay 23-10-2006)" xfId="1710" xr:uid="{00000000-0005-0000-0000-0000B5060000}"/>
    <cellStyle name="4_Book1_Muong TL" xfId="1715" xr:uid="{00000000-0005-0000-0000-0000BA060000}"/>
    <cellStyle name="4_Book1_thanh hoa lap du an 062008" xfId="1718" xr:uid="{00000000-0005-0000-0000-0000BD060000}"/>
    <cellStyle name="4_Book1_thanh hoa lap du an 062008_QT bieu 45 va 53 2011" xfId="1719" xr:uid="{00000000-0005-0000-0000-0000BE060000}"/>
    <cellStyle name="4_Book1_thanh hoa lap du an 062008_Sheet2" xfId="1720" xr:uid="{00000000-0005-0000-0000-0000BF060000}"/>
    <cellStyle name="4_Book1_Tuyen so 1-Km0+00 - Km0+852.56" xfId="1716" xr:uid="{00000000-0005-0000-0000-0000BB060000}"/>
    <cellStyle name="4_Book1_TV sua ngay 02-08-06" xfId="1717" xr:uid="{00000000-0005-0000-0000-0000BC060000}"/>
    <cellStyle name="4_Book1_ÿÿÿÿÿ" xfId="1721" xr:uid="{00000000-0005-0000-0000-0000C0060000}"/>
    <cellStyle name="4_C" xfId="1722" xr:uid="{00000000-0005-0000-0000-0000C1060000}"/>
    <cellStyle name="4_Cau Bai Son 2 Km 0+270.26 (8-11-2006)" xfId="1723" xr:uid="{00000000-0005-0000-0000-0000C2060000}"/>
    <cellStyle name="4_Cau Hoi 115" xfId="1724" xr:uid="{00000000-0005-0000-0000-0000C3060000}"/>
    <cellStyle name="4_Cau Hoi 115_thanh hoa lap du an 062008" xfId="1725" xr:uid="{00000000-0005-0000-0000-0000C4060000}"/>
    <cellStyle name="4_Cau Hoi 115_thanh hoa lap du an 062008_QT bieu 45 va 53 2011" xfId="1726" xr:uid="{00000000-0005-0000-0000-0000C5060000}"/>
    <cellStyle name="4_Cau Hoi 115_thanh hoa lap du an 062008_Sheet2" xfId="1727" xr:uid="{00000000-0005-0000-0000-0000C6060000}"/>
    <cellStyle name="4_Cau Hua Trai (TT 04)" xfId="1728" xr:uid="{00000000-0005-0000-0000-0000C7060000}"/>
    <cellStyle name="4_Cau My Thinh sua theo don gia 59 (19-5-07)" xfId="1729" xr:uid="{00000000-0005-0000-0000-0000C8060000}"/>
    <cellStyle name="4_Cau Nam Tot(ngay 2-10-2006)" xfId="1730" xr:uid="{00000000-0005-0000-0000-0000C9060000}"/>
    <cellStyle name="4_Cau Nam Tot(ngay 2-10-2006)_thanh hoa lap du an 062008" xfId="1731" xr:uid="{00000000-0005-0000-0000-0000CA060000}"/>
    <cellStyle name="4_Cau Nam Tot(ngay 2-10-2006)_thanh hoa lap du an 062008_QT bieu 45 va 53 2011" xfId="1732" xr:uid="{00000000-0005-0000-0000-0000CB060000}"/>
    <cellStyle name="4_Cau Nam Tot(ngay 2-10-2006)_thanh hoa lap du an 062008_Sheet2" xfId="1733" xr:uid="{00000000-0005-0000-0000-0000CC060000}"/>
    <cellStyle name="4_Cau Song Dao Km 1+51.54 (20-12-2006)" xfId="1734" xr:uid="{00000000-0005-0000-0000-0000CD060000}"/>
    <cellStyle name="4_Cau Thanh Ha 1" xfId="1735" xr:uid="{00000000-0005-0000-0000-0000CE060000}"/>
    <cellStyle name="4_Cau thuy dien Ban La (Cu Anh)" xfId="1736" xr:uid="{00000000-0005-0000-0000-0000CF060000}"/>
    <cellStyle name="4_Cau thuy dien Ban La (Cu Anh)_thanh hoa lap du an 062008" xfId="1737" xr:uid="{00000000-0005-0000-0000-0000D0060000}"/>
    <cellStyle name="4_Cau thuy dien Ban La (Cu Anh)_thanh hoa lap du an 062008_QT bieu 45 va 53 2011" xfId="1738" xr:uid="{00000000-0005-0000-0000-0000D1060000}"/>
    <cellStyle name="4_Cau thuy dien Ban La (Cu Anh)_thanh hoa lap du an 062008_Sheet2" xfId="1739" xr:uid="{00000000-0005-0000-0000-0000D2060000}"/>
    <cellStyle name="4_CAU XOP XANG II(su­a)" xfId="1740" xr:uid="{00000000-0005-0000-0000-0000D3060000}"/>
    <cellStyle name="4_Chau Thon - Tan Xuan (goi 5)" xfId="1743" xr:uid="{00000000-0005-0000-0000-0000D6060000}"/>
    <cellStyle name="4_Chau Thon - Tan Xuan (KCS 8-12-06)" xfId="1744" xr:uid="{00000000-0005-0000-0000-0000D7060000}"/>
    <cellStyle name="4_Chi phi KS" xfId="1745" xr:uid="{00000000-0005-0000-0000-0000D8060000}"/>
    <cellStyle name="4_cong" xfId="1741" xr:uid="{00000000-0005-0000-0000-0000D4060000}"/>
    <cellStyle name="4_cu ly van chuyen" xfId="1742" xr:uid="{00000000-0005-0000-0000-0000D5060000}"/>
    <cellStyle name="4_Dakt-Cau tinh Hua Phan" xfId="1746" xr:uid="{00000000-0005-0000-0000-0000D9060000}"/>
    <cellStyle name="4_DIEN" xfId="1747" xr:uid="{00000000-0005-0000-0000-0000DA060000}"/>
    <cellStyle name="4_Dieu phoi dat goi 1" xfId="1748" xr:uid="{00000000-0005-0000-0000-0000DB060000}"/>
    <cellStyle name="4_Dieu phoi dat goi 1_thanh hoa lap du an 062008" xfId="1749" xr:uid="{00000000-0005-0000-0000-0000DC060000}"/>
    <cellStyle name="4_Dieu phoi dat goi 1_thanh hoa lap du an 062008_QT bieu 45 va 53 2011" xfId="1750" xr:uid="{00000000-0005-0000-0000-0000DD060000}"/>
    <cellStyle name="4_Dieu phoi dat goi 1_thanh hoa lap du an 062008_Sheet2" xfId="1751" xr:uid="{00000000-0005-0000-0000-0000DE060000}"/>
    <cellStyle name="4_Dieu phoi dat goi 2" xfId="1752" xr:uid="{00000000-0005-0000-0000-0000DF060000}"/>
    <cellStyle name="4_Dieu phoi dat goi 2_thanh hoa lap du an 062008" xfId="1753" xr:uid="{00000000-0005-0000-0000-0000E0060000}"/>
    <cellStyle name="4_Dieu phoi dat goi 2_thanh hoa lap du an 062008_QT bieu 45 va 53 2011" xfId="1754" xr:uid="{00000000-0005-0000-0000-0000E1060000}"/>
    <cellStyle name="4_Dieu phoi dat goi 2_thanh hoa lap du an 062008_Sheet2" xfId="1755" xr:uid="{00000000-0005-0000-0000-0000E2060000}"/>
    <cellStyle name="4_Dinh muc thiet ke" xfId="1756" xr:uid="{00000000-0005-0000-0000-0000E3060000}"/>
    <cellStyle name="4_DONGIA" xfId="1757" xr:uid="{00000000-0005-0000-0000-0000E4060000}"/>
    <cellStyle name="4_DT Chau Hong  trinh ngay 09-01-07" xfId="1758" xr:uid="{00000000-0005-0000-0000-0000E5060000}"/>
    <cellStyle name="4_DT Chau Hong  trinh ngay 09-01-07_thanh hoa lap du an 062008" xfId="1759" xr:uid="{00000000-0005-0000-0000-0000E6060000}"/>
    <cellStyle name="4_DT Chau Hong  trinh ngay 09-01-07_thanh hoa lap du an 062008_QT bieu 45 va 53 2011" xfId="1760" xr:uid="{00000000-0005-0000-0000-0000E7060000}"/>
    <cellStyle name="4_DT Chau Hong  trinh ngay 09-01-07_thanh hoa lap du an 062008_Sheet2" xfId="1761" xr:uid="{00000000-0005-0000-0000-0000E8060000}"/>
    <cellStyle name="4_DT Kha thi ngay 11-2-06" xfId="1763" xr:uid="{00000000-0005-0000-0000-0000EA060000}"/>
    <cellStyle name="4_DT KT ngay 10-9-2005" xfId="1762" xr:uid="{00000000-0005-0000-0000-0000E9060000}"/>
    <cellStyle name="4_DT ngay 04-01-2006" xfId="1764" xr:uid="{00000000-0005-0000-0000-0000EB060000}"/>
    <cellStyle name="4_DT ngay 04-01-2006_thanh hoa lap du an 062008" xfId="1765" xr:uid="{00000000-0005-0000-0000-0000EC060000}"/>
    <cellStyle name="4_DT ngay 04-01-2006_thanh hoa lap du an 062008_QT bieu 45 va 53 2011" xfId="1766" xr:uid="{00000000-0005-0000-0000-0000ED060000}"/>
    <cellStyle name="4_DT ngay 04-01-2006_thanh hoa lap du an 062008_Sheet2" xfId="1767" xr:uid="{00000000-0005-0000-0000-0000EE060000}"/>
    <cellStyle name="4_DT ngay 11-4-2006" xfId="1768" xr:uid="{00000000-0005-0000-0000-0000EF060000}"/>
    <cellStyle name="4_DT ngay 11-4-2006_thanh hoa lap du an 062008" xfId="1769" xr:uid="{00000000-0005-0000-0000-0000F0060000}"/>
    <cellStyle name="4_DT ngay 11-4-2006_thanh hoa lap du an 062008_QT bieu 45 va 53 2011" xfId="1770" xr:uid="{00000000-0005-0000-0000-0000F1060000}"/>
    <cellStyle name="4_DT ngay 11-4-2006_thanh hoa lap du an 062008_Sheet2" xfId="1771" xr:uid="{00000000-0005-0000-0000-0000F2060000}"/>
    <cellStyle name="4_DT ngay 15-11-05" xfId="1772" xr:uid="{00000000-0005-0000-0000-0000F3060000}"/>
    <cellStyle name="4_DT theo DM24" xfId="1773" xr:uid="{00000000-0005-0000-0000-0000F4060000}"/>
    <cellStyle name="4_DT theo DM24_thanh hoa lap du an 062008" xfId="1774" xr:uid="{00000000-0005-0000-0000-0000F5060000}"/>
    <cellStyle name="4_DT theo DM24_thanh hoa lap du an 062008_QT bieu 45 va 53 2011" xfId="1775" xr:uid="{00000000-0005-0000-0000-0000F6060000}"/>
    <cellStyle name="4_DT theo DM24_thanh hoa lap du an 062008_Sheet2" xfId="1776" xr:uid="{00000000-0005-0000-0000-0000F7060000}"/>
    <cellStyle name="4_DT-497" xfId="1777" xr:uid="{00000000-0005-0000-0000-0000F8060000}"/>
    <cellStyle name="4_DT-497_thanh hoa lap du an 062008" xfId="1778" xr:uid="{00000000-0005-0000-0000-0000F9060000}"/>
    <cellStyle name="4_DT-497_thanh hoa lap du an 062008_QT bieu 45 va 53 2011" xfId="1779" xr:uid="{00000000-0005-0000-0000-0000FA060000}"/>
    <cellStyle name="4_DT-497_thanh hoa lap du an 062008_Sheet2" xfId="1780" xr:uid="{00000000-0005-0000-0000-0000FB060000}"/>
    <cellStyle name="4_DT-Khao-s¸t-TD" xfId="1781" xr:uid="{00000000-0005-0000-0000-0000FC060000}"/>
    <cellStyle name="4_DT-Khao-s¸t-TD_thanh hoa lap du an 062008" xfId="1782" xr:uid="{00000000-0005-0000-0000-0000FD060000}"/>
    <cellStyle name="4_DT-Khao-s¸t-TD_thanh hoa lap du an 062008_QT bieu 45 va 53 2011" xfId="1783" xr:uid="{00000000-0005-0000-0000-0000FE060000}"/>
    <cellStyle name="4_DT-Khao-s¸t-TD_thanh hoa lap du an 062008_Sheet2" xfId="1784" xr:uid="{00000000-0005-0000-0000-0000FF060000}"/>
    <cellStyle name="4_DTXL goi 11(20-9-05)" xfId="1785" xr:uid="{00000000-0005-0000-0000-000000070000}"/>
    <cellStyle name="4_du toan" xfId="1786" xr:uid="{00000000-0005-0000-0000-000001070000}"/>
    <cellStyle name="4_du toan (03-11-05)" xfId="1787" xr:uid="{00000000-0005-0000-0000-000002070000}"/>
    <cellStyle name="4_Du toan (12-05-2005) Tham dinh" xfId="1788" xr:uid="{00000000-0005-0000-0000-000003070000}"/>
    <cellStyle name="4_Du toan (12-05-2005) Tham dinh_thanh hoa lap du an 062008" xfId="1789" xr:uid="{00000000-0005-0000-0000-000004070000}"/>
    <cellStyle name="4_Du toan (12-05-2005) Tham dinh_thanh hoa lap du an 062008_QT bieu 45 va 53 2011" xfId="1790" xr:uid="{00000000-0005-0000-0000-000005070000}"/>
    <cellStyle name="4_Du toan (12-05-2005) Tham dinh_thanh hoa lap du an 062008_Sheet2" xfId="1791" xr:uid="{00000000-0005-0000-0000-000006070000}"/>
    <cellStyle name="4_Du toan (23-05-2005) Tham dinh" xfId="1792" xr:uid="{00000000-0005-0000-0000-000007070000}"/>
    <cellStyle name="4_Du toan (23-05-2005) Tham dinh_thanh hoa lap du an 062008" xfId="1793" xr:uid="{00000000-0005-0000-0000-000008070000}"/>
    <cellStyle name="4_Du toan (23-05-2005) Tham dinh_thanh hoa lap du an 062008_QT bieu 45 va 53 2011" xfId="1794" xr:uid="{00000000-0005-0000-0000-000009070000}"/>
    <cellStyle name="4_Du toan (23-05-2005) Tham dinh_thanh hoa lap du an 062008_Sheet2" xfId="1795" xr:uid="{00000000-0005-0000-0000-00000A070000}"/>
    <cellStyle name="4_Du toan (5 - 04 - 2004)" xfId="1796" xr:uid="{00000000-0005-0000-0000-00000B070000}"/>
    <cellStyle name="4_Du toan (5 - 04 - 2004)_thanh hoa lap du an 062008" xfId="1797" xr:uid="{00000000-0005-0000-0000-00000C070000}"/>
    <cellStyle name="4_Du toan (5 - 04 - 2004)_thanh hoa lap du an 062008_QT bieu 45 va 53 2011" xfId="1798" xr:uid="{00000000-0005-0000-0000-00000D070000}"/>
    <cellStyle name="4_Du toan (5 - 04 - 2004)_thanh hoa lap du an 062008_Sheet2" xfId="1799" xr:uid="{00000000-0005-0000-0000-00000E070000}"/>
    <cellStyle name="4_Du toan (6-3-2005)" xfId="1800" xr:uid="{00000000-0005-0000-0000-00000F070000}"/>
    <cellStyle name="4_Du toan (Ban A)" xfId="1801" xr:uid="{00000000-0005-0000-0000-000010070000}"/>
    <cellStyle name="4_Du toan (Ban A)_thanh hoa lap du an 062008" xfId="1802" xr:uid="{00000000-0005-0000-0000-000011070000}"/>
    <cellStyle name="4_Du toan (Ban A)_thanh hoa lap du an 062008_QT bieu 45 va 53 2011" xfId="1803" xr:uid="{00000000-0005-0000-0000-000012070000}"/>
    <cellStyle name="4_Du toan (Ban A)_thanh hoa lap du an 062008_Sheet2" xfId="1804" xr:uid="{00000000-0005-0000-0000-000013070000}"/>
    <cellStyle name="4_Du toan (ngay 13 - 07 - 2004)" xfId="1805" xr:uid="{00000000-0005-0000-0000-000014070000}"/>
    <cellStyle name="4_Du toan (ngay 13 - 07 - 2004)_thanh hoa lap du an 062008" xfId="1806" xr:uid="{00000000-0005-0000-0000-000015070000}"/>
    <cellStyle name="4_Du toan (ngay 13 - 07 - 2004)_thanh hoa lap du an 062008_QT bieu 45 va 53 2011" xfId="1807" xr:uid="{00000000-0005-0000-0000-000016070000}"/>
    <cellStyle name="4_Du toan (ngay 13 - 07 - 2004)_thanh hoa lap du an 062008_Sheet2" xfId="1808" xr:uid="{00000000-0005-0000-0000-000017070000}"/>
    <cellStyle name="4_Du toan (ngay 25-9-06)" xfId="1809" xr:uid="{00000000-0005-0000-0000-000018070000}"/>
    <cellStyle name="4_Du toan (ngay03-02-07) theo DG moi" xfId="1810" xr:uid="{00000000-0005-0000-0000-000019070000}"/>
    <cellStyle name="4_Du toan 558 (Km17+508.12 - Km 22)" xfId="1811" xr:uid="{00000000-0005-0000-0000-00001A070000}"/>
    <cellStyle name="4_Du toan 558 (Km17+508.12 - Km 22)_thanh hoa lap du an 062008" xfId="1812" xr:uid="{00000000-0005-0000-0000-00001B070000}"/>
    <cellStyle name="4_Du toan 558 (Km17+508.12 - Km 22)_thanh hoa lap du an 062008_QT bieu 45 va 53 2011" xfId="1813" xr:uid="{00000000-0005-0000-0000-00001C070000}"/>
    <cellStyle name="4_Du toan 558 (Km17+508.12 - Km 22)_thanh hoa lap du an 062008_Sheet2" xfId="1814" xr:uid="{00000000-0005-0000-0000-00001D070000}"/>
    <cellStyle name="4_Du toan bo sung (11-2004)" xfId="1815" xr:uid="{00000000-0005-0000-0000-00001E070000}"/>
    <cellStyle name="4_Du toan Cang Vung Ang (Tham tra 3-11-06)" xfId="1816" xr:uid="{00000000-0005-0000-0000-00001F070000}"/>
    <cellStyle name="4_Du toan Cang Vung Ang (Tham tra 3-11-06)_thanh hoa lap du an 062008" xfId="1817" xr:uid="{00000000-0005-0000-0000-000020070000}"/>
    <cellStyle name="4_Du toan Cang Vung Ang (Tham tra 3-11-06)_thanh hoa lap du an 062008_QT bieu 45 va 53 2011" xfId="1818" xr:uid="{00000000-0005-0000-0000-000021070000}"/>
    <cellStyle name="4_Du toan Cang Vung Ang (Tham tra 3-11-06)_thanh hoa lap du an 062008_Sheet2" xfId="1819" xr:uid="{00000000-0005-0000-0000-000022070000}"/>
    <cellStyle name="4_Du toan Cang Vung Ang ngay 09-8-06 " xfId="1820" xr:uid="{00000000-0005-0000-0000-000023070000}"/>
    <cellStyle name="4_Du toan Cang Vung Ang ngay 09-8-06 _thanh hoa lap du an 062008" xfId="1821" xr:uid="{00000000-0005-0000-0000-000024070000}"/>
    <cellStyle name="4_Du toan Cang Vung Ang ngay 09-8-06 _thanh hoa lap du an 062008_QT bieu 45 va 53 2011" xfId="1822" xr:uid="{00000000-0005-0000-0000-000025070000}"/>
    <cellStyle name="4_Du toan Cang Vung Ang ngay 09-8-06 _thanh hoa lap du an 062008_Sheet2" xfId="1823" xr:uid="{00000000-0005-0000-0000-000026070000}"/>
    <cellStyle name="4_Du toan dieu chin theo don gia moi (1-2-2007)" xfId="1824" xr:uid="{00000000-0005-0000-0000-000027070000}"/>
    <cellStyle name="4_Du toan Doan Km 53 - 60 sua theo tham tra(15-5-2007)" xfId="1826" xr:uid="{00000000-0005-0000-0000-000029070000}"/>
    <cellStyle name="4_Du toan Doan Km 53 - 60 sua theo tham tra(15-5-2007)_thanh hoa lap du an 062008" xfId="1827" xr:uid="{00000000-0005-0000-0000-00002A070000}"/>
    <cellStyle name="4_Du toan Doan Km 53 - 60 sua theo tham tra(15-5-2007)_thanh hoa lap du an 062008_QT bieu 45 va 53 2011" xfId="1828" xr:uid="{00000000-0005-0000-0000-00002B070000}"/>
    <cellStyle name="4_Du toan Doan Km 53 - 60 sua theo tham tra(15-5-2007)_thanh hoa lap du an 062008_Sheet2" xfId="1829" xr:uid="{00000000-0005-0000-0000-00002C070000}"/>
    <cellStyle name="4_Du toan Doan Km 53 - 60 sua theo TV4 tham tra(9-6-2007)" xfId="1825" xr:uid="{00000000-0005-0000-0000-000028070000}"/>
    <cellStyle name="4_Du toan Goi 1" xfId="1830" xr:uid="{00000000-0005-0000-0000-00002D070000}"/>
    <cellStyle name="4_Du toan Goi 1_thanh hoa lap du an 062008" xfId="1831" xr:uid="{00000000-0005-0000-0000-00002E070000}"/>
    <cellStyle name="4_Du toan Goi 1_thanh hoa lap du an 062008_QT bieu 45 va 53 2011" xfId="1832" xr:uid="{00000000-0005-0000-0000-00002F070000}"/>
    <cellStyle name="4_Du toan Goi 1_thanh hoa lap du an 062008_Sheet2" xfId="1833" xr:uid="{00000000-0005-0000-0000-000030070000}"/>
    <cellStyle name="4_du toan goi 12" xfId="1834" xr:uid="{00000000-0005-0000-0000-000031070000}"/>
    <cellStyle name="4_Du toan Goi 2" xfId="1835" xr:uid="{00000000-0005-0000-0000-000032070000}"/>
    <cellStyle name="4_Du toan Goi 2_thanh hoa lap du an 062008" xfId="1836" xr:uid="{00000000-0005-0000-0000-000033070000}"/>
    <cellStyle name="4_Du toan Goi 2_thanh hoa lap du an 062008_QT bieu 45 va 53 2011" xfId="1837" xr:uid="{00000000-0005-0000-0000-000034070000}"/>
    <cellStyle name="4_Du toan Goi 2_thanh hoa lap du an 062008_Sheet2" xfId="1838" xr:uid="{00000000-0005-0000-0000-000035070000}"/>
    <cellStyle name="4_Du toan Huong Lam - Ban Giang (ngay28-11-06)" xfId="1839" xr:uid="{00000000-0005-0000-0000-000036070000}"/>
    <cellStyle name="4_Du toan Huong Lam - Ban Giang (ngay28-11-06)_thanh hoa lap du an 062008" xfId="1840" xr:uid="{00000000-0005-0000-0000-000037070000}"/>
    <cellStyle name="4_Du toan Huong Lam - Ban Giang (ngay28-11-06)_thanh hoa lap du an 062008_QT bieu 45 va 53 2011" xfId="1841" xr:uid="{00000000-0005-0000-0000-000038070000}"/>
    <cellStyle name="4_Du toan Huong Lam - Ban Giang (ngay28-11-06)_thanh hoa lap du an 062008_Sheet2" xfId="1842" xr:uid="{00000000-0005-0000-0000-000039070000}"/>
    <cellStyle name="4_Du toan Huong Lam - Ban Giang theo DG 59 (ngay3-2-07)" xfId="1843" xr:uid="{00000000-0005-0000-0000-00003A070000}"/>
    <cellStyle name="4_Du toan Huong Lam - Ban Giang theo DG 59 (ngay3-2-07)_thanh hoa lap du an 062008" xfId="1844" xr:uid="{00000000-0005-0000-0000-00003B070000}"/>
    <cellStyle name="4_Du toan Huong Lam - Ban Giang theo DG 59 (ngay3-2-07)_thanh hoa lap du an 062008_QT bieu 45 va 53 2011" xfId="1845" xr:uid="{00000000-0005-0000-0000-00003C070000}"/>
    <cellStyle name="4_Du toan Huong Lam - Ban Giang theo DG 59 (ngay3-2-07)_thanh hoa lap du an 062008_Sheet2" xfId="1846" xr:uid="{00000000-0005-0000-0000-00003D070000}"/>
    <cellStyle name="4_Du toan khao sat don 553 (da sua 16.5.08)" xfId="1851" xr:uid="{00000000-0005-0000-0000-000042070000}"/>
    <cellStyle name="4_Du toan KT-TCsua theo TT 03 - YC 471" xfId="1847" xr:uid="{00000000-0005-0000-0000-00003E070000}"/>
    <cellStyle name="4_Du toan KT-TCsua theo TT 03 - YC 471_thanh hoa lap du an 062008" xfId="1848" xr:uid="{00000000-0005-0000-0000-00003F070000}"/>
    <cellStyle name="4_Du toan KT-TCsua theo TT 03 - YC 471_thanh hoa lap du an 062008_QT bieu 45 va 53 2011" xfId="1849" xr:uid="{00000000-0005-0000-0000-000040070000}"/>
    <cellStyle name="4_Du toan KT-TCsua theo TT 03 - YC 471_thanh hoa lap du an 062008_Sheet2" xfId="1850" xr:uid="{00000000-0005-0000-0000-000041070000}"/>
    <cellStyle name="4_Du toan ngay (28-10-2005)" xfId="1852" xr:uid="{00000000-0005-0000-0000-000043070000}"/>
    <cellStyle name="4_Du toan ngay (28-10-2005)_thanh hoa lap du an 062008" xfId="1853" xr:uid="{00000000-0005-0000-0000-000044070000}"/>
    <cellStyle name="4_Du toan ngay (28-10-2005)_thanh hoa lap du an 062008_QT bieu 45 va 53 2011" xfId="1854" xr:uid="{00000000-0005-0000-0000-000045070000}"/>
    <cellStyle name="4_Du toan ngay (28-10-2005)_thanh hoa lap du an 062008_Sheet2" xfId="1855" xr:uid="{00000000-0005-0000-0000-000046070000}"/>
    <cellStyle name="4_Du toan ngay 16-4-2007" xfId="1856" xr:uid="{00000000-0005-0000-0000-000047070000}"/>
    <cellStyle name="4_Du toan ngay 1-9-2004 (version 1)" xfId="1857" xr:uid="{00000000-0005-0000-0000-000048070000}"/>
    <cellStyle name="4_Du toan ngay 1-9-2004 (version 1)_thanh hoa lap du an 062008" xfId="1858" xr:uid="{00000000-0005-0000-0000-000049070000}"/>
    <cellStyle name="4_Du toan ngay 1-9-2004 (version 1)_thanh hoa lap du an 062008_QT bieu 45 va 53 2011" xfId="1859" xr:uid="{00000000-0005-0000-0000-00004A070000}"/>
    <cellStyle name="4_Du toan ngay 1-9-2004 (version 1)_thanh hoa lap du an 062008_Sheet2" xfId="1860" xr:uid="{00000000-0005-0000-0000-00004B070000}"/>
    <cellStyle name="4_Du toan Phuong lam" xfId="1861" xr:uid="{00000000-0005-0000-0000-00004C070000}"/>
    <cellStyle name="4_Du toan QL 27 (23-12-2005)" xfId="1862" xr:uid="{00000000-0005-0000-0000-00004D070000}"/>
    <cellStyle name="4_Du toan QL 27 (23-12-2005)_thanh hoa lap du an 062008" xfId="1863" xr:uid="{00000000-0005-0000-0000-00004E070000}"/>
    <cellStyle name="4_Du toan QL 27 (23-12-2005)_thanh hoa lap du an 062008_QT bieu 45 va 53 2011" xfId="1864" xr:uid="{00000000-0005-0000-0000-00004F070000}"/>
    <cellStyle name="4_Du toan QL 27 (23-12-2005)_thanh hoa lap du an 062008_Sheet2" xfId="1865" xr:uid="{00000000-0005-0000-0000-000050070000}"/>
    <cellStyle name="4_Du toan Tay Thanh Hoa duyetcuoi" xfId="1866" xr:uid="{00000000-0005-0000-0000-000051070000}"/>
    <cellStyle name="4_Du toan Tay Thanh Hoa duyetcuoi_thanh hoa lap du an 062008" xfId="1867" xr:uid="{00000000-0005-0000-0000-000052070000}"/>
    <cellStyle name="4_Du toan Tay Thanh Hoa duyetcuoi_thanh hoa lap du an 062008_QT bieu 45 va 53 2011" xfId="1868" xr:uid="{00000000-0005-0000-0000-000053070000}"/>
    <cellStyle name="4_Du toan Tay Thanh Hoa duyetcuoi_thanh hoa lap du an 062008_Sheet2" xfId="1869" xr:uid="{00000000-0005-0000-0000-000054070000}"/>
    <cellStyle name="4_Du_toan_Ho_Xa___Vinh_Tan_WB3 sua ngay 18-8-06" xfId="1870" xr:uid="{00000000-0005-0000-0000-000055070000}"/>
    <cellStyle name="4_Du_toan_Ho_Xa___Vinh_Tan_WB3 sua ngay 18-8-06_thanh hoa lap du an 062008" xfId="1871" xr:uid="{00000000-0005-0000-0000-000056070000}"/>
    <cellStyle name="4_Du_toan_Ho_Xa___Vinh_Tan_WB3 sua ngay 18-8-06_thanh hoa lap du an 062008_QT bieu 45 va 53 2011" xfId="1872" xr:uid="{00000000-0005-0000-0000-000057070000}"/>
    <cellStyle name="4_Du_toan_Ho_Xa___Vinh_Tan_WB3 sua ngay 18-8-06_thanh hoa lap du an 062008_Sheet2" xfId="1873" xr:uid="{00000000-0005-0000-0000-000058070000}"/>
    <cellStyle name="4_DuAnKT ngay 11-2-2006" xfId="1874" xr:uid="{00000000-0005-0000-0000-000059070000}"/>
    <cellStyle name="4_DuAnKT ngay 11-2-2006_thanh hoa lap du an 062008" xfId="1875" xr:uid="{00000000-0005-0000-0000-00005A070000}"/>
    <cellStyle name="4_DuAnKT ngay 11-2-2006_thanh hoa lap du an 062008_QT bieu 45 va 53 2011" xfId="1876" xr:uid="{00000000-0005-0000-0000-00005B070000}"/>
    <cellStyle name="4_DuAnKT ngay 11-2-2006_thanh hoa lap du an 062008_Sheet2" xfId="1877" xr:uid="{00000000-0005-0000-0000-00005C070000}"/>
    <cellStyle name="4_Gia_VL cau-JIBIC-Ha-tinh" xfId="1909" xr:uid="{00000000-0005-0000-0000-00007C070000}"/>
    <cellStyle name="4_Gia_VL cau-JIBIC-Ha-tinh_thanh hoa lap du an 062008" xfId="1910" xr:uid="{00000000-0005-0000-0000-00007D070000}"/>
    <cellStyle name="4_Gia_VL cau-JIBIC-Ha-tinh_thanh hoa lap du an 062008_QT bieu 45 va 53 2011" xfId="1911" xr:uid="{00000000-0005-0000-0000-00007E070000}"/>
    <cellStyle name="4_Gia_VL cau-JIBIC-Ha-tinh_thanh hoa lap du an 062008_Sheet2" xfId="1912" xr:uid="{00000000-0005-0000-0000-00007F070000}"/>
    <cellStyle name="4_Gia_VLQL48_duyet " xfId="1913" xr:uid="{00000000-0005-0000-0000-000080070000}"/>
    <cellStyle name="4_Gia_VLQL48_duyet _thanh hoa lap du an 062008" xfId="1914" xr:uid="{00000000-0005-0000-0000-000081070000}"/>
    <cellStyle name="4_Gia_VLQL48_duyet _thanh hoa lap du an 062008_QT bieu 45 va 53 2011" xfId="1915" xr:uid="{00000000-0005-0000-0000-000082070000}"/>
    <cellStyle name="4_Gia_VLQL48_duyet _thanh hoa lap du an 062008_Sheet2" xfId="1916" xr:uid="{00000000-0005-0000-0000-000083070000}"/>
    <cellStyle name="4_goi 1" xfId="1878" xr:uid="{00000000-0005-0000-0000-00005D070000}"/>
    <cellStyle name="4_Goi 1 (TT04)" xfId="1879" xr:uid="{00000000-0005-0000-0000-00005E070000}"/>
    <cellStyle name="4_goi 1 duyet theo luong mo (an)" xfId="1880" xr:uid="{00000000-0005-0000-0000-00005F070000}"/>
    <cellStyle name="4_Goi 1_1" xfId="1881" xr:uid="{00000000-0005-0000-0000-000060070000}"/>
    <cellStyle name="4_Goi 1_1_thanh hoa lap du an 062008" xfId="1882" xr:uid="{00000000-0005-0000-0000-000061070000}"/>
    <cellStyle name="4_Goi 1_1_thanh hoa lap du an 062008_QT bieu 45 va 53 2011" xfId="1883" xr:uid="{00000000-0005-0000-0000-000062070000}"/>
    <cellStyle name="4_Goi 1_1_thanh hoa lap du an 062008_Sheet2" xfId="1884" xr:uid="{00000000-0005-0000-0000-000063070000}"/>
    <cellStyle name="4_Goi so 1" xfId="1885" xr:uid="{00000000-0005-0000-0000-000064070000}"/>
    <cellStyle name="4_Goi thau so 08 (11-05-2007)" xfId="1886" xr:uid="{00000000-0005-0000-0000-000065070000}"/>
    <cellStyle name="4_Goi thau so 1 (14-12-2006)" xfId="1887" xr:uid="{00000000-0005-0000-0000-000066070000}"/>
    <cellStyle name="4_Goi thau so 2 (20-6-2006)" xfId="1888" xr:uid="{00000000-0005-0000-0000-000067070000}"/>
    <cellStyle name="4_Goi02(25-05-2006)" xfId="1889" xr:uid="{00000000-0005-0000-0000-000068070000}"/>
    <cellStyle name="4_Goi02(25-05-2006)_thanh hoa lap du an 062008" xfId="1890" xr:uid="{00000000-0005-0000-0000-000069070000}"/>
    <cellStyle name="4_Goi02(25-05-2006)_thanh hoa lap du an 062008_QT bieu 45 va 53 2011" xfId="1891" xr:uid="{00000000-0005-0000-0000-00006A070000}"/>
    <cellStyle name="4_Goi02(25-05-2006)_thanh hoa lap du an 062008_Sheet2" xfId="1892" xr:uid="{00000000-0005-0000-0000-00006B070000}"/>
    <cellStyle name="4_Goi1N206" xfId="1893" xr:uid="{00000000-0005-0000-0000-00006C070000}"/>
    <cellStyle name="4_Goi1N206_thanh hoa lap du an 062008" xfId="1894" xr:uid="{00000000-0005-0000-0000-00006D070000}"/>
    <cellStyle name="4_Goi1N206_thanh hoa lap du an 062008_QT bieu 45 va 53 2011" xfId="1895" xr:uid="{00000000-0005-0000-0000-00006E070000}"/>
    <cellStyle name="4_Goi1N206_thanh hoa lap du an 062008_Sheet2" xfId="1896" xr:uid="{00000000-0005-0000-0000-00006F070000}"/>
    <cellStyle name="4_Goi2N206" xfId="1897" xr:uid="{00000000-0005-0000-0000-000070070000}"/>
    <cellStyle name="4_Goi2N206_thanh hoa lap du an 062008" xfId="1898" xr:uid="{00000000-0005-0000-0000-000071070000}"/>
    <cellStyle name="4_Goi2N206_thanh hoa lap du an 062008_QT bieu 45 va 53 2011" xfId="1899" xr:uid="{00000000-0005-0000-0000-000072070000}"/>
    <cellStyle name="4_Goi2N206_thanh hoa lap du an 062008_Sheet2" xfId="1900" xr:uid="{00000000-0005-0000-0000-000073070000}"/>
    <cellStyle name="4_Goi4N216" xfId="1901" xr:uid="{00000000-0005-0000-0000-000074070000}"/>
    <cellStyle name="4_Goi4N216_thanh hoa lap du an 062008" xfId="1902" xr:uid="{00000000-0005-0000-0000-000075070000}"/>
    <cellStyle name="4_Goi4N216_thanh hoa lap du an 062008_QT bieu 45 va 53 2011" xfId="1903" xr:uid="{00000000-0005-0000-0000-000076070000}"/>
    <cellStyle name="4_Goi4N216_thanh hoa lap du an 062008_Sheet2" xfId="1904" xr:uid="{00000000-0005-0000-0000-000077070000}"/>
    <cellStyle name="4_Goi5N216" xfId="1905" xr:uid="{00000000-0005-0000-0000-000078070000}"/>
    <cellStyle name="4_Goi5N216_thanh hoa lap du an 062008" xfId="1906" xr:uid="{00000000-0005-0000-0000-000079070000}"/>
    <cellStyle name="4_Goi5N216_thanh hoa lap du an 062008_QT bieu 45 va 53 2011" xfId="1907" xr:uid="{00000000-0005-0000-0000-00007A070000}"/>
    <cellStyle name="4_Goi5N216_thanh hoa lap du an 062008_Sheet2" xfId="1908" xr:uid="{00000000-0005-0000-0000-00007B070000}"/>
    <cellStyle name="4_Hoi Song" xfId="1917" xr:uid="{00000000-0005-0000-0000-000084070000}"/>
    <cellStyle name="4_HT-LO" xfId="1918" xr:uid="{00000000-0005-0000-0000-000085070000}"/>
    <cellStyle name="4_HT-LO_thanh hoa lap du an 062008" xfId="1919" xr:uid="{00000000-0005-0000-0000-000086070000}"/>
    <cellStyle name="4_HT-LO_thanh hoa lap du an 062008_QT bieu 45 va 53 2011" xfId="1920" xr:uid="{00000000-0005-0000-0000-000087070000}"/>
    <cellStyle name="4_HT-LO_thanh hoa lap du an 062008_Sheet2" xfId="1921" xr:uid="{00000000-0005-0000-0000-000088070000}"/>
    <cellStyle name="4_Huong Lam - Ban Giang (11-4-2007)" xfId="1922" xr:uid="{00000000-0005-0000-0000-000089070000}"/>
    <cellStyle name="4_Huong Lam - Ban Giang (11-4-2007)_thanh hoa lap du an 062008" xfId="1923" xr:uid="{00000000-0005-0000-0000-00008A070000}"/>
    <cellStyle name="4_Huong Lam - Ban Giang (11-4-2007)_thanh hoa lap du an 062008_QT bieu 45 va 53 2011" xfId="1924" xr:uid="{00000000-0005-0000-0000-00008B070000}"/>
    <cellStyle name="4_Huong Lam - Ban Giang (11-4-2007)_thanh hoa lap du an 062008_Sheet2" xfId="1925" xr:uid="{00000000-0005-0000-0000-00008C070000}"/>
    <cellStyle name="4_Khoi luong" xfId="1963" xr:uid="{00000000-0005-0000-0000-0000B2070000}"/>
    <cellStyle name="4_Khoi luong doan 1" xfId="1964" xr:uid="{00000000-0005-0000-0000-0000B3070000}"/>
    <cellStyle name="4_Khoi luong doan 1_thanh hoa lap du an 062008" xfId="1965" xr:uid="{00000000-0005-0000-0000-0000B4070000}"/>
    <cellStyle name="4_Khoi luong doan 1_thanh hoa lap du an 062008_QT bieu 45 va 53 2011" xfId="1966" xr:uid="{00000000-0005-0000-0000-0000B5070000}"/>
    <cellStyle name="4_Khoi luong doan 1_thanh hoa lap du an 062008_Sheet2" xfId="1967" xr:uid="{00000000-0005-0000-0000-0000B6070000}"/>
    <cellStyle name="4_Khoi luong doan 2" xfId="1968" xr:uid="{00000000-0005-0000-0000-0000B7070000}"/>
    <cellStyle name="4_Khoi luong doan 2_thanh hoa lap du an 062008" xfId="1969" xr:uid="{00000000-0005-0000-0000-0000B8070000}"/>
    <cellStyle name="4_Khoi luong doan 2_thanh hoa lap du an 062008_QT bieu 45 va 53 2011" xfId="1970" xr:uid="{00000000-0005-0000-0000-0000B9070000}"/>
    <cellStyle name="4_Khoi luong doan 2_thanh hoa lap du an 062008_Sheet2" xfId="1971" xr:uid="{00000000-0005-0000-0000-0000BA070000}"/>
    <cellStyle name="4_Khoi Luong Hoang Truong - Hoang Phu" xfId="1972" xr:uid="{00000000-0005-0000-0000-0000BB070000}"/>
    <cellStyle name="4_Khoi Luong Hoang Truong - Hoang Phu_thanh hoa lap du an 062008" xfId="1973" xr:uid="{00000000-0005-0000-0000-0000BC070000}"/>
    <cellStyle name="4_Khoi Luong Hoang Truong - Hoang Phu_thanh hoa lap du an 062008_QT bieu 45 va 53 2011" xfId="1974" xr:uid="{00000000-0005-0000-0000-0000BD070000}"/>
    <cellStyle name="4_Khoi Luong Hoang Truong - Hoang Phu_thanh hoa lap du an 062008_Sheet2" xfId="1975" xr:uid="{00000000-0005-0000-0000-0000BE070000}"/>
    <cellStyle name="4_Khoi luong_thanh hoa lap du an 062008" xfId="1976" xr:uid="{00000000-0005-0000-0000-0000BF070000}"/>
    <cellStyle name="4_Khoi luong_thanh hoa lap du an 062008_QT bieu 45 va 53 2011" xfId="1977" xr:uid="{00000000-0005-0000-0000-0000C0070000}"/>
    <cellStyle name="4_Khoi luong_thanh hoa lap du an 062008_Sheet2" xfId="1978" xr:uid="{00000000-0005-0000-0000-0000C1070000}"/>
    <cellStyle name="4_KL" xfId="1926" xr:uid="{00000000-0005-0000-0000-00008D070000}"/>
    <cellStyle name="4_KL_thanh hoa lap du an 062008" xfId="1927" xr:uid="{00000000-0005-0000-0000-00008E070000}"/>
    <cellStyle name="4_KL_thanh hoa lap du an 062008_QT bieu 45 va 53 2011" xfId="1928" xr:uid="{00000000-0005-0000-0000-00008F070000}"/>
    <cellStyle name="4_KL_thanh hoa lap du an 062008_Sheet2" xfId="1929" xr:uid="{00000000-0005-0000-0000-000090070000}"/>
    <cellStyle name="4_Kl6-6-05" xfId="1930" xr:uid="{00000000-0005-0000-0000-000091070000}"/>
    <cellStyle name="4_KLCongTh" xfId="1931" xr:uid="{00000000-0005-0000-0000-000092070000}"/>
    <cellStyle name="4_Kldoan3" xfId="1932" xr:uid="{00000000-0005-0000-0000-000093070000}"/>
    <cellStyle name="4_Kldoan3_thanh hoa lap du an 062008" xfId="1933" xr:uid="{00000000-0005-0000-0000-000094070000}"/>
    <cellStyle name="4_Kldoan3_thanh hoa lap du an 062008_QT bieu 45 va 53 2011" xfId="1934" xr:uid="{00000000-0005-0000-0000-000095070000}"/>
    <cellStyle name="4_Kldoan3_thanh hoa lap du an 062008_Sheet2" xfId="1935" xr:uid="{00000000-0005-0000-0000-000096070000}"/>
    <cellStyle name="4_KLhoxa" xfId="1936" xr:uid="{00000000-0005-0000-0000-000097070000}"/>
    <cellStyle name="4_Klnutgiao" xfId="1937" xr:uid="{00000000-0005-0000-0000-000098070000}"/>
    <cellStyle name="4_KLPA2s" xfId="1938" xr:uid="{00000000-0005-0000-0000-000099070000}"/>
    <cellStyle name="4_KlQdinhduyet" xfId="1939" xr:uid="{00000000-0005-0000-0000-00009A070000}"/>
    <cellStyle name="4_KlQdinhduyet_thanh hoa lap du an 062008" xfId="1940" xr:uid="{00000000-0005-0000-0000-00009B070000}"/>
    <cellStyle name="4_KlQdinhduyet_thanh hoa lap du an 062008_QT bieu 45 va 53 2011" xfId="1941" xr:uid="{00000000-0005-0000-0000-00009C070000}"/>
    <cellStyle name="4_KlQdinhduyet_thanh hoa lap du an 062008_Sheet2" xfId="1942" xr:uid="{00000000-0005-0000-0000-00009D070000}"/>
    <cellStyle name="4_KlQL4goi5KCS" xfId="1943" xr:uid="{00000000-0005-0000-0000-00009E070000}"/>
    <cellStyle name="4_Kltayth" xfId="1944" xr:uid="{00000000-0005-0000-0000-00009F070000}"/>
    <cellStyle name="4_KltaythQDduyet" xfId="1945" xr:uid="{00000000-0005-0000-0000-0000A0070000}"/>
    <cellStyle name="4_Kluong4-2004" xfId="1946" xr:uid="{00000000-0005-0000-0000-0000A1070000}"/>
    <cellStyle name="4_Kluong4-2004_thanh hoa lap du an 062008" xfId="1947" xr:uid="{00000000-0005-0000-0000-0000A2070000}"/>
    <cellStyle name="4_Kluong4-2004_thanh hoa lap du an 062008_QT bieu 45 va 53 2011" xfId="1948" xr:uid="{00000000-0005-0000-0000-0000A3070000}"/>
    <cellStyle name="4_Kluong4-2004_thanh hoa lap du an 062008_Sheet2" xfId="1949" xr:uid="{00000000-0005-0000-0000-0000A4070000}"/>
    <cellStyle name="4_Km 48 - 53 (sua nap TVTT 6-7-2007)" xfId="1950" xr:uid="{00000000-0005-0000-0000-0000A5070000}"/>
    <cellStyle name="4_Km 48 - 53 (sua nap TVTT 6-7-2007)_thanh hoa lap du an 062008" xfId="1951" xr:uid="{00000000-0005-0000-0000-0000A6070000}"/>
    <cellStyle name="4_Km 48 - 53 (sua nap TVTT 6-7-2007)_thanh hoa lap du an 062008_QT bieu 45 va 53 2011" xfId="1952" xr:uid="{00000000-0005-0000-0000-0000A7070000}"/>
    <cellStyle name="4_Km 48 - 53 (sua nap TVTT 6-7-2007)_thanh hoa lap du an 062008_Sheet2" xfId="1953" xr:uid="{00000000-0005-0000-0000-0000A8070000}"/>
    <cellStyle name="4_km4-6" xfId="1954" xr:uid="{00000000-0005-0000-0000-0000A9070000}"/>
    <cellStyle name="4_km48-53 (tham tra ngay 23-10-2006)" xfId="1955" xr:uid="{00000000-0005-0000-0000-0000AA070000}"/>
    <cellStyle name="4_km48-53 (tham tra ngay 23-10-2006)_thanh hoa lap du an 062008" xfId="1956" xr:uid="{00000000-0005-0000-0000-0000AB070000}"/>
    <cellStyle name="4_km48-53 (tham tra ngay 23-10-2006)_thanh hoa lap du an 062008_QT bieu 45 va 53 2011" xfId="1957" xr:uid="{00000000-0005-0000-0000-0000AC070000}"/>
    <cellStyle name="4_km48-53 (tham tra ngay 23-10-2006)_thanh hoa lap du an 062008_Sheet2" xfId="1958" xr:uid="{00000000-0005-0000-0000-0000AD070000}"/>
    <cellStyle name="4_km48-53 (tham tra ngay 23-10-2006)theo gi¸ ca m¸y míi" xfId="1959" xr:uid="{00000000-0005-0000-0000-0000AE070000}"/>
    <cellStyle name="4_km48-53 (tham tra ngay 23-10-2006)theo gi¸ ca m¸y míi_thanh hoa lap du an 062008" xfId="1960" xr:uid="{00000000-0005-0000-0000-0000AF070000}"/>
    <cellStyle name="4_km48-53 (tham tra ngay 23-10-2006)theo gi¸ ca m¸y míi_thanh hoa lap du an 062008_QT bieu 45 va 53 2011" xfId="1961" xr:uid="{00000000-0005-0000-0000-0000B0070000}"/>
    <cellStyle name="4_km48-53 (tham tra ngay 23-10-2006)theo gi¸ ca m¸y míi_thanh hoa lap du an 062008_Sheet2" xfId="1962" xr:uid="{00000000-0005-0000-0000-0000B1070000}"/>
    <cellStyle name="4_Luong A6" xfId="1979" xr:uid="{00000000-0005-0000-0000-0000C2070000}"/>
    <cellStyle name="4_maugiacotaluy" xfId="1980" xr:uid="{00000000-0005-0000-0000-0000C3070000}"/>
    <cellStyle name="4_My Thanh Son Thanh" xfId="1981" xr:uid="{00000000-0005-0000-0000-0000C4070000}"/>
    <cellStyle name="4_Nhom I" xfId="1982" xr:uid="{00000000-0005-0000-0000-0000C5070000}"/>
    <cellStyle name="4_Nhom I_thanh hoa lap du an 062008" xfId="1983" xr:uid="{00000000-0005-0000-0000-0000C6070000}"/>
    <cellStyle name="4_Nhom I_thanh hoa lap du an 062008_QT bieu 45 va 53 2011" xfId="1984" xr:uid="{00000000-0005-0000-0000-0000C7070000}"/>
    <cellStyle name="4_Nhom I_thanh hoa lap du an 062008_Sheet2" xfId="1985" xr:uid="{00000000-0005-0000-0000-0000C8070000}"/>
    <cellStyle name="4_Phu luc KS" xfId="1998" xr:uid="{00000000-0005-0000-0000-0000D5070000}"/>
    <cellStyle name="4_Project N.Du" xfId="1986" xr:uid="{00000000-0005-0000-0000-0000C9070000}"/>
    <cellStyle name="4_Project N.Du.dien" xfId="1987" xr:uid="{00000000-0005-0000-0000-0000CA070000}"/>
    <cellStyle name="4_Project N.Du_thanh hoa lap du an 062008" xfId="1988" xr:uid="{00000000-0005-0000-0000-0000CB070000}"/>
    <cellStyle name="4_Project N.Du_thanh hoa lap du an 062008_QT bieu 45 va 53 2011" xfId="1989" xr:uid="{00000000-0005-0000-0000-0000CC070000}"/>
    <cellStyle name="4_Project N.Du_thanh hoa lap du an 062008_Sheet2" xfId="1990" xr:uid="{00000000-0005-0000-0000-0000CD070000}"/>
    <cellStyle name="4_Project QL4" xfId="1991" xr:uid="{00000000-0005-0000-0000-0000CE070000}"/>
    <cellStyle name="4_Project QL4 goi 7" xfId="1992" xr:uid="{00000000-0005-0000-0000-0000CF070000}"/>
    <cellStyle name="4_Project QL4 goi 7_thanh hoa lap du an 062008" xfId="1993" xr:uid="{00000000-0005-0000-0000-0000D0070000}"/>
    <cellStyle name="4_Project QL4 goi 7_thanh hoa lap du an 062008_QT bieu 45 va 53 2011" xfId="1994" xr:uid="{00000000-0005-0000-0000-0000D1070000}"/>
    <cellStyle name="4_Project QL4 goi 7_thanh hoa lap du an 062008_Sheet2" xfId="1995" xr:uid="{00000000-0005-0000-0000-0000D2070000}"/>
    <cellStyle name="4_Project QL4 goi5" xfId="1996" xr:uid="{00000000-0005-0000-0000-0000D3070000}"/>
    <cellStyle name="4_Project QL4 goi8" xfId="1997" xr:uid="{00000000-0005-0000-0000-0000D4070000}"/>
    <cellStyle name="4_QL1A-SUA2005" xfId="1999" xr:uid="{00000000-0005-0000-0000-0000D6070000}"/>
    <cellStyle name="4_QL1A-SUA2005_thanh hoa lap du an 062008" xfId="2000" xr:uid="{00000000-0005-0000-0000-0000D7070000}"/>
    <cellStyle name="4_QL1A-SUA2005_thanh hoa lap du an 062008_QT bieu 45 va 53 2011" xfId="2001" xr:uid="{00000000-0005-0000-0000-0000D8070000}"/>
    <cellStyle name="4_QL1A-SUA2005_thanh hoa lap du an 062008_Sheet2" xfId="2002" xr:uid="{00000000-0005-0000-0000-0000D9070000}"/>
    <cellStyle name="4_Sheet1" xfId="2003" xr:uid="{00000000-0005-0000-0000-0000DA070000}"/>
    <cellStyle name="4_SuoiTon" xfId="2004" xr:uid="{00000000-0005-0000-0000-0000DB070000}"/>
    <cellStyle name="4_SuoiTon_thanh hoa lap du an 062008" xfId="2005" xr:uid="{00000000-0005-0000-0000-0000DC070000}"/>
    <cellStyle name="4_SuoiTon_thanh hoa lap du an 062008_QT bieu 45 va 53 2011" xfId="2006" xr:uid="{00000000-0005-0000-0000-0000DD070000}"/>
    <cellStyle name="4_SuoiTon_thanh hoa lap du an 062008_Sheet2" xfId="2007" xr:uid="{00000000-0005-0000-0000-0000DE070000}"/>
    <cellStyle name="4_t" xfId="2008" xr:uid="{00000000-0005-0000-0000-0000DF070000}"/>
    <cellStyle name="4_TamkhoanKSDH" xfId="2009" xr:uid="{00000000-0005-0000-0000-0000E0070000}"/>
    <cellStyle name="4_Tay THoa" xfId="2010" xr:uid="{00000000-0005-0000-0000-0000E1070000}"/>
    <cellStyle name="4_Tay THoa_thanh hoa lap du an 062008" xfId="2011" xr:uid="{00000000-0005-0000-0000-0000E2070000}"/>
    <cellStyle name="4_Tay THoa_thanh hoa lap du an 062008_QT bieu 45 va 53 2011" xfId="2012" xr:uid="{00000000-0005-0000-0000-0000E3070000}"/>
    <cellStyle name="4_Tay THoa_thanh hoa lap du an 062008_Sheet2" xfId="2013" xr:uid="{00000000-0005-0000-0000-0000E4070000}"/>
    <cellStyle name="4_Tham tra (8-11)1" xfId="2025" xr:uid="{00000000-0005-0000-0000-0000F0070000}"/>
    <cellStyle name="4_Tham tra (8-11)1_thanh hoa lap du an 062008" xfId="2026" xr:uid="{00000000-0005-0000-0000-0000F1070000}"/>
    <cellStyle name="4_Tham tra (8-11)1_thanh hoa lap du an 062008_QT bieu 45 va 53 2011" xfId="2027" xr:uid="{00000000-0005-0000-0000-0000F2070000}"/>
    <cellStyle name="4_Tham tra (8-11)1_thanh hoa lap du an 062008_Sheet2" xfId="2028" xr:uid="{00000000-0005-0000-0000-0000F3070000}"/>
    <cellStyle name="4_THkl" xfId="2029" xr:uid="{00000000-0005-0000-0000-0000F4070000}"/>
    <cellStyle name="4_THkl_thanh hoa lap du an 062008" xfId="2030" xr:uid="{00000000-0005-0000-0000-0000F5070000}"/>
    <cellStyle name="4_THkl_thanh hoa lap du an 062008_QT bieu 45 va 53 2011" xfId="2031" xr:uid="{00000000-0005-0000-0000-0000F6070000}"/>
    <cellStyle name="4_THkl_thanh hoa lap du an 062008_Sheet2" xfId="2032" xr:uid="{00000000-0005-0000-0000-0000F7070000}"/>
    <cellStyle name="4_THklpa2" xfId="2033" xr:uid="{00000000-0005-0000-0000-0000F8070000}"/>
    <cellStyle name="4_THklpa2_thanh hoa lap du an 062008" xfId="2034" xr:uid="{00000000-0005-0000-0000-0000F9070000}"/>
    <cellStyle name="4_THklpa2_thanh hoa lap du an 062008_QT bieu 45 va 53 2011" xfId="2035" xr:uid="{00000000-0005-0000-0000-0000FA070000}"/>
    <cellStyle name="4_THklpa2_thanh hoa lap du an 062008_Sheet2" xfId="2036" xr:uid="{00000000-0005-0000-0000-0000FB070000}"/>
    <cellStyle name="4_Tong hop DT dieu chinh duong 38-95" xfId="2014" xr:uid="{00000000-0005-0000-0000-0000E5070000}"/>
    <cellStyle name="4_Tong hop khoi luong duong 557 (30-5-2006)" xfId="2015" xr:uid="{00000000-0005-0000-0000-0000E6070000}"/>
    <cellStyle name="4_Tong muc dau tu" xfId="2016" xr:uid="{00000000-0005-0000-0000-0000E7070000}"/>
    <cellStyle name="4_Tuyen so 1-Km0+00 - Km0+852.56" xfId="2017" xr:uid="{00000000-0005-0000-0000-0000E8070000}"/>
    <cellStyle name="4_Tuyen so 1-Km0+00 - Km0+852.56_thanh hoa lap du an 062008" xfId="2018" xr:uid="{00000000-0005-0000-0000-0000E9070000}"/>
    <cellStyle name="4_Tuyen so 1-Km0+00 - Km0+852.56_thanh hoa lap du an 062008_QT bieu 45 va 53 2011" xfId="2019" xr:uid="{00000000-0005-0000-0000-0000EA070000}"/>
    <cellStyle name="4_Tuyen so 1-Km0+00 - Km0+852.56_thanh hoa lap du an 062008_Sheet2" xfId="2020" xr:uid="{00000000-0005-0000-0000-0000EB070000}"/>
    <cellStyle name="4_TV sua ngay 02-08-06" xfId="2021" xr:uid="{00000000-0005-0000-0000-0000EC070000}"/>
    <cellStyle name="4_TV sua ngay 02-08-06_thanh hoa lap du an 062008" xfId="2022" xr:uid="{00000000-0005-0000-0000-0000ED070000}"/>
    <cellStyle name="4_TV sua ngay 02-08-06_thanh hoa lap du an 062008_QT bieu 45 va 53 2011" xfId="2023" xr:uid="{00000000-0005-0000-0000-0000EE070000}"/>
    <cellStyle name="4_TV sua ngay 02-08-06_thanh hoa lap du an 062008_Sheet2" xfId="2024" xr:uid="{00000000-0005-0000-0000-0000EF070000}"/>
    <cellStyle name="4_VatLieu 3 cau -NA" xfId="2037" xr:uid="{00000000-0005-0000-0000-0000FC070000}"/>
    <cellStyle name="4_VatLieu 3 cau -NA_thanh hoa lap du an 062008" xfId="2038" xr:uid="{00000000-0005-0000-0000-0000FD070000}"/>
    <cellStyle name="4_VatLieu 3 cau -NA_thanh hoa lap du an 062008_QT bieu 45 va 53 2011" xfId="2039" xr:uid="{00000000-0005-0000-0000-0000FE070000}"/>
    <cellStyle name="4_VatLieu 3 cau -NA_thanh hoa lap du an 062008_Sheet2" xfId="2040" xr:uid="{00000000-0005-0000-0000-0000FF070000}"/>
    <cellStyle name="4_ÿÿÿÿÿ" xfId="2041" xr:uid="{00000000-0005-0000-0000-000000080000}"/>
    <cellStyle name="4_ÿÿÿÿÿ_1" xfId="2042" xr:uid="{00000000-0005-0000-0000-000001080000}"/>
    <cellStyle name="4_ÿÿÿÿÿ_1_thanh hoa lap du an 062008" xfId="2043" xr:uid="{00000000-0005-0000-0000-000002080000}"/>
    <cellStyle name="4_ÿÿÿÿÿ_1_thanh hoa lap du an 062008_QT bieu 45 va 53 2011" xfId="2044" xr:uid="{00000000-0005-0000-0000-000003080000}"/>
    <cellStyle name="4_ÿÿÿÿÿ_1_thanh hoa lap du an 062008_Sheet2" xfId="2045" xr:uid="{00000000-0005-0000-0000-000004080000}"/>
    <cellStyle name="6" xfId="2046" xr:uid="{00000000-0005-0000-0000-000005080000}"/>
    <cellStyle name="6???_x0002_¯ög6hÅ‡6???_x0002_¹?ß_x0008_,Ñ‡6???_x0002_…#×&gt;Ò ‡6???_x0002_é_x0007_ß_x0008__x001c__x000b__x001e_?????_x000a_?_x0001_???????_x0014_?_x0001_???????_x001e_?fB_x000f_c????_x0018_I¿_x0008_v_x0010_‡6Ö_x0002_Ÿ6????ía??_x0012_c??????????????_x0001_?????????_x0001_?_x0001_?_x0001_?" xfId="2047" xr:uid="{00000000-0005-0000-0000-000006080000}"/>
    <cellStyle name="6???_x0002_¯ög6hÅ‡6???_x0002_¹?ß_x0008_,Ñ‡6???_x0002_…#×&gt;Ò ‡6???_x0002_é_x0007_ß_x0008__x001c__x000b__x001e_?????_x000a_?_x0001_???????_x0014_?_x0001_???????_x001e_?fB_x000f_c????_x0018_I¿_x0008_v_x0010_‡6Ö_x0002_Ÿ6????_x0015_l??Õm??????????????_x0001_?????????_x0001_?_x0001_?_x0001_?" xfId="2048" xr:uid="{00000000-0005-0000-0000-000007080000}"/>
    <cellStyle name="6???¯ög6hÅ‡6???¹?ß,Ñ‡6???…#×&gt;Ò ‡6???éß?????_x000a_?????????????????fBc????I¿v‡6ÖŸ6????ía??c??????????????????????????" xfId="2049" xr:uid="{00000000-0005-0000-0000-000008080000}"/>
    <cellStyle name="6???¯ög6hÅ‡6???¹?ß,Ñ‡6???…#×&gt;Ò ‡6???éß?????_x000a_?????????????????fBc????I¿v‡6ÖŸ6????l??Õm??????????????????????????" xfId="2050" xr:uid="{00000000-0005-0000-0000-000009080000}"/>
    <cellStyle name="6_6_BCXDCB_6thang_2010_BCH" xfId="2051" xr:uid="{00000000-0005-0000-0000-00000A080000}"/>
    <cellStyle name="6_6_BCXDCB_6thang_2010_BCH_QT bieu 45 va 53 2011" xfId="2052" xr:uid="{00000000-0005-0000-0000-00000B080000}"/>
    <cellStyle name="6_6_BCXDCB_6thang_2010_BCH_Sheet2" xfId="2053" xr:uid="{00000000-0005-0000-0000-00000C080000}"/>
    <cellStyle name="6_6_Dieuchinh_6thang_2010_Totrinh_HDND" xfId="2054" xr:uid="{00000000-0005-0000-0000-00000D080000}"/>
    <cellStyle name="6_6_Dieuchinh_6thang_2010_Totrinh_HDND_QT bieu 45 va 53 2011" xfId="2055" xr:uid="{00000000-0005-0000-0000-00000E080000}"/>
    <cellStyle name="6_6_Dieuchinh_6thang_2010_Totrinh_HDND_Sheet2" xfId="2056" xr:uid="{00000000-0005-0000-0000-00000F080000}"/>
    <cellStyle name="6_BCXDCB_6thang_2010_BTV" xfId="2057" xr:uid="{00000000-0005-0000-0000-000010080000}"/>
    <cellStyle name="6_BCXDCB_6thang_2010_BTV_QT bieu 45 va 53 2011" xfId="2058" xr:uid="{00000000-0005-0000-0000-000011080000}"/>
    <cellStyle name="6_BCXDCB_6thang_2010_BTV_Sheet2" xfId="2059" xr:uid="{00000000-0005-0000-0000-000012080000}"/>
    <cellStyle name="6_Nhucauvon_2010" xfId="2060" xr:uid="{00000000-0005-0000-0000-000013080000}"/>
    <cellStyle name="6_Nhucauvon_2010_6_BCXDCB_6thang_2010_BCH" xfId="2061" xr:uid="{00000000-0005-0000-0000-000014080000}"/>
    <cellStyle name="6_Nhucauvon_2010_6_BCXDCB_6thang_2010_BCH_QT bieu 45 va 53 2011" xfId="2062" xr:uid="{00000000-0005-0000-0000-000015080000}"/>
    <cellStyle name="6_Nhucauvon_2010_6_BCXDCB_6thang_2010_BCH_Sheet2" xfId="2063" xr:uid="{00000000-0005-0000-0000-000016080000}"/>
    <cellStyle name="6_Nhucauvon_2010_QT bieu 45 va 53 2011" xfId="2064" xr:uid="{00000000-0005-0000-0000-000017080000}"/>
    <cellStyle name="6_Nhucauvon_2010_Sheet2" xfId="2065" xr:uid="{00000000-0005-0000-0000-000018080000}"/>
    <cellStyle name="6_QT bieu 45 va 53 2011" xfId="2066" xr:uid="{00000000-0005-0000-0000-000019080000}"/>
    <cellStyle name="6_Sheet2" xfId="2067" xr:uid="{00000000-0005-0000-0000-00001A080000}"/>
    <cellStyle name="6_thanh hoa lap du an 062008" xfId="2071" xr:uid="{00000000-0005-0000-0000-00001E080000}"/>
    <cellStyle name="6_thanh hoa lap du an 062008_QT bieu 45 va 53 2011" xfId="2072" xr:uid="{00000000-0005-0000-0000-00001F080000}"/>
    <cellStyle name="6_thanh hoa lap du an 062008_Sheet2" xfId="2073" xr:uid="{00000000-0005-0000-0000-000020080000}"/>
    <cellStyle name="6_TMDTluong_540000(1)" xfId="2068" xr:uid="{00000000-0005-0000-0000-00001B080000}"/>
    <cellStyle name="6_TMDTluong_540000(1)_QT bieu 45 va 53 2011" xfId="2069" xr:uid="{00000000-0005-0000-0000-00001C080000}"/>
    <cellStyle name="6_TMDTluong_540000(1)_Sheet2" xfId="2070" xr:uid="{00000000-0005-0000-0000-00001D080000}"/>
    <cellStyle name="9" xfId="2074" xr:uid="{00000000-0005-0000-0000-000021080000}"/>
    <cellStyle name="9?b_x000f_Normal_5HUYIC~1?_x0011_Normal_903DK-2001?_x000c_Normal_AD_x000b_No" xfId="2075" xr:uid="{00000000-0005-0000-0000-000022080000}"/>
    <cellStyle name="_x0001_Å»_x001e_´ " xfId="2076" xr:uid="{00000000-0005-0000-0000-000023080000}"/>
    <cellStyle name="_x0001_Å»_x001e_´ ?[?0?.?0?0?]?_?P?R?O?" xfId="2077" xr:uid="{00000000-0005-0000-0000-000024080000}"/>
    <cellStyle name="_x0001_Å»_x001e_´_" xfId="2078" xr:uid="{00000000-0005-0000-0000-000025080000}"/>
    <cellStyle name="Accent1 - 20%" xfId="2079" xr:uid="{00000000-0005-0000-0000-000026080000}"/>
    <cellStyle name="Accent1 - 20% 2" xfId="2080" xr:uid="{00000000-0005-0000-0000-000027080000}"/>
    <cellStyle name="Accent1 - 20% 3" xfId="2081" xr:uid="{00000000-0005-0000-0000-000028080000}"/>
    <cellStyle name="Accent1 - 20% 4" xfId="2082" xr:uid="{00000000-0005-0000-0000-000029080000}"/>
    <cellStyle name="Accent1 - 40%" xfId="2083" xr:uid="{00000000-0005-0000-0000-00002A080000}"/>
    <cellStyle name="Accent1 - 40% 2" xfId="2084" xr:uid="{00000000-0005-0000-0000-00002B080000}"/>
    <cellStyle name="Accent1 - 40% 3" xfId="2085" xr:uid="{00000000-0005-0000-0000-00002C080000}"/>
    <cellStyle name="Accent1 - 40% 4" xfId="2086" xr:uid="{00000000-0005-0000-0000-00002D080000}"/>
    <cellStyle name="Accent1 - 60%" xfId="2087" xr:uid="{00000000-0005-0000-0000-00002E080000}"/>
    <cellStyle name="Accent2 - 20%" xfId="2088" xr:uid="{00000000-0005-0000-0000-00002F080000}"/>
    <cellStyle name="Accent2 - 20% 2" xfId="2089" xr:uid="{00000000-0005-0000-0000-000030080000}"/>
    <cellStyle name="Accent2 - 20% 3" xfId="2090" xr:uid="{00000000-0005-0000-0000-000031080000}"/>
    <cellStyle name="Accent2 - 20% 4" xfId="2091" xr:uid="{00000000-0005-0000-0000-000032080000}"/>
    <cellStyle name="Accent2 - 40%" xfId="2092" xr:uid="{00000000-0005-0000-0000-000033080000}"/>
    <cellStyle name="Accent2 - 40% 2" xfId="2093" xr:uid="{00000000-0005-0000-0000-000034080000}"/>
    <cellStyle name="Accent2 - 40% 3" xfId="2094" xr:uid="{00000000-0005-0000-0000-000035080000}"/>
    <cellStyle name="Accent2 - 40% 4" xfId="2095" xr:uid="{00000000-0005-0000-0000-000036080000}"/>
    <cellStyle name="Accent2 - 60%" xfId="2096" xr:uid="{00000000-0005-0000-0000-000037080000}"/>
    <cellStyle name="Accent3 - 20%" xfId="2097" xr:uid="{00000000-0005-0000-0000-000038080000}"/>
    <cellStyle name="Accent3 - 20% 2" xfId="2098" xr:uid="{00000000-0005-0000-0000-000039080000}"/>
    <cellStyle name="Accent3 - 20% 3" xfId="2099" xr:uid="{00000000-0005-0000-0000-00003A080000}"/>
    <cellStyle name="Accent3 - 20% 4" xfId="2100" xr:uid="{00000000-0005-0000-0000-00003B080000}"/>
    <cellStyle name="Accent3 - 40%" xfId="2101" xr:uid="{00000000-0005-0000-0000-00003C080000}"/>
    <cellStyle name="Accent3 - 40% 2" xfId="2102" xr:uid="{00000000-0005-0000-0000-00003D080000}"/>
    <cellStyle name="Accent3 - 40% 3" xfId="2103" xr:uid="{00000000-0005-0000-0000-00003E080000}"/>
    <cellStyle name="Accent3 - 40% 4" xfId="2104" xr:uid="{00000000-0005-0000-0000-00003F080000}"/>
    <cellStyle name="Accent3 - 60%" xfId="2105" xr:uid="{00000000-0005-0000-0000-000040080000}"/>
    <cellStyle name="Accent4 - 20%" xfId="2106" xr:uid="{00000000-0005-0000-0000-000041080000}"/>
    <cellStyle name="Accent4 - 20% 2" xfId="2107" xr:uid="{00000000-0005-0000-0000-000042080000}"/>
    <cellStyle name="Accent4 - 20% 3" xfId="2108" xr:uid="{00000000-0005-0000-0000-000043080000}"/>
    <cellStyle name="Accent4 - 20% 4" xfId="2109" xr:uid="{00000000-0005-0000-0000-000044080000}"/>
    <cellStyle name="Accent4 - 40%" xfId="2110" xr:uid="{00000000-0005-0000-0000-000045080000}"/>
    <cellStyle name="Accent4 - 40% 2" xfId="2111" xr:uid="{00000000-0005-0000-0000-000046080000}"/>
    <cellStyle name="Accent4 - 40% 3" xfId="2112" xr:uid="{00000000-0005-0000-0000-000047080000}"/>
    <cellStyle name="Accent4 - 40% 4" xfId="2113" xr:uid="{00000000-0005-0000-0000-000048080000}"/>
    <cellStyle name="Accent4 - 60%" xfId="2114" xr:uid="{00000000-0005-0000-0000-000049080000}"/>
    <cellStyle name="Accent5 - 20%" xfId="2115" xr:uid="{00000000-0005-0000-0000-00004A080000}"/>
    <cellStyle name="Accent5 - 20% 2" xfId="2116" xr:uid="{00000000-0005-0000-0000-00004B080000}"/>
    <cellStyle name="Accent5 - 20% 3" xfId="2117" xr:uid="{00000000-0005-0000-0000-00004C080000}"/>
    <cellStyle name="Accent5 - 20% 4" xfId="2118" xr:uid="{00000000-0005-0000-0000-00004D080000}"/>
    <cellStyle name="Accent5 - 40%" xfId="2119" xr:uid="{00000000-0005-0000-0000-00004E080000}"/>
    <cellStyle name="Accent5 - 40% 2" xfId="2120" xr:uid="{00000000-0005-0000-0000-00004F080000}"/>
    <cellStyle name="Accent5 - 40% 3" xfId="2121" xr:uid="{00000000-0005-0000-0000-000050080000}"/>
    <cellStyle name="Accent5 - 40% 4" xfId="2122" xr:uid="{00000000-0005-0000-0000-000051080000}"/>
    <cellStyle name="Accent5 - 60%" xfId="2123" xr:uid="{00000000-0005-0000-0000-000052080000}"/>
    <cellStyle name="Accent6 - 20%" xfId="2124" xr:uid="{00000000-0005-0000-0000-000053080000}"/>
    <cellStyle name="Accent6 - 20% 2" xfId="2125" xr:uid="{00000000-0005-0000-0000-000054080000}"/>
    <cellStyle name="Accent6 - 20% 3" xfId="2126" xr:uid="{00000000-0005-0000-0000-000055080000}"/>
    <cellStyle name="Accent6 - 20% 4" xfId="2127" xr:uid="{00000000-0005-0000-0000-000056080000}"/>
    <cellStyle name="Accent6 - 40%" xfId="2128" xr:uid="{00000000-0005-0000-0000-000057080000}"/>
    <cellStyle name="Accent6 - 40% 2" xfId="2129" xr:uid="{00000000-0005-0000-0000-000058080000}"/>
    <cellStyle name="Accent6 - 40% 3" xfId="2130" xr:uid="{00000000-0005-0000-0000-000059080000}"/>
    <cellStyle name="Accent6 - 40% 4" xfId="2131" xr:uid="{00000000-0005-0000-0000-00005A080000}"/>
    <cellStyle name="Accent6 - 60%" xfId="2132" xr:uid="{00000000-0005-0000-0000-00005B080000}"/>
    <cellStyle name="ÅëÈ­ [0]_      " xfId="2133" xr:uid="{00000000-0005-0000-0000-00005C080000}"/>
    <cellStyle name="AeE­ [0]_INQUIRY ¿?¾÷AßAø " xfId="2134" xr:uid="{00000000-0005-0000-0000-00005D080000}"/>
    <cellStyle name="ÅëÈ­ [0]_L601CPT" xfId="2135" xr:uid="{00000000-0005-0000-0000-00005E080000}"/>
    <cellStyle name="ÅëÈ­_      " xfId="2136" xr:uid="{00000000-0005-0000-0000-00005F080000}"/>
    <cellStyle name="AeE­_INQUIRY ¿?¾÷AßAø " xfId="2137" xr:uid="{00000000-0005-0000-0000-000060080000}"/>
    <cellStyle name="ÅëÈ­_L601CPT" xfId="2138" xr:uid="{00000000-0005-0000-0000-000061080000}"/>
    <cellStyle name="args.style" xfId="2139" xr:uid="{00000000-0005-0000-0000-000062080000}"/>
    <cellStyle name="ÄÞ¸¶ [0]_      " xfId="2140" xr:uid="{00000000-0005-0000-0000-000063080000}"/>
    <cellStyle name="AÞ¸¶ [0]_INQUIRY ¿?¾÷AßAø " xfId="2141" xr:uid="{00000000-0005-0000-0000-000064080000}"/>
    <cellStyle name="ÄÞ¸¶ [0]_L601CPT" xfId="2142" xr:uid="{00000000-0005-0000-0000-000065080000}"/>
    <cellStyle name="ÄÞ¸¶_      " xfId="2143" xr:uid="{00000000-0005-0000-0000-000066080000}"/>
    <cellStyle name="AÞ¸¶_INQUIRY ¿?¾÷AßAø " xfId="2144" xr:uid="{00000000-0005-0000-0000-000067080000}"/>
    <cellStyle name="ÄÞ¸¶_L601CPT" xfId="2145" xr:uid="{00000000-0005-0000-0000-000068080000}"/>
    <cellStyle name="AutoFormat Options" xfId="2146" xr:uid="{00000000-0005-0000-0000-000069080000}"/>
    <cellStyle name="Bangchu" xfId="2147" xr:uid="{00000000-0005-0000-0000-00006A080000}"/>
    <cellStyle name="Body" xfId="2148" xr:uid="{00000000-0005-0000-0000-00006B080000}"/>
    <cellStyle name="C?AØ_¿?¾÷CoE² " xfId="2149" xr:uid="{00000000-0005-0000-0000-00006C080000}"/>
    <cellStyle name="C~1" xfId="2150" xr:uid="{00000000-0005-0000-0000-00006D080000}"/>
    <cellStyle name="C~1?_x0011_Normal_903DK-2001?_x000c_Normal_AD_x000b_Normal_Adot?_x000d_Normal_ADAdot?_x000d_Normal_" xfId="2151" xr:uid="{00000000-0005-0000-0000-00006E080000}"/>
    <cellStyle name="Ç¥ÁØ_      " xfId="2152" xr:uid="{00000000-0005-0000-0000-00006F080000}"/>
    <cellStyle name="C￥AØ_¿μ¾÷CoE² " xfId="2153" xr:uid="{00000000-0005-0000-0000-000070080000}"/>
    <cellStyle name="Ç¥ÁØ_±¸¹Ì´ëÃ¥" xfId="2154" xr:uid="{00000000-0005-0000-0000-000071080000}"/>
    <cellStyle name="C￥AØ_≫c¾÷ºIº° AN°e " xfId="2155" xr:uid="{00000000-0005-0000-0000-000072080000}"/>
    <cellStyle name="Ç¥ÁØ_MARSHALL TEST" xfId="2156" xr:uid="{00000000-0005-0000-0000-000073080000}"/>
    <cellStyle name="C￥AØ_Sheet1_¿μ¾÷CoE² " xfId="2157" xr:uid="{00000000-0005-0000-0000-000074080000}"/>
    <cellStyle name="Calc Currency (0)" xfId="2158" xr:uid="{00000000-0005-0000-0000-000075080000}"/>
    <cellStyle name="Calc Currency (0) 2" xfId="2159" xr:uid="{00000000-0005-0000-0000-000076080000}"/>
    <cellStyle name="Calc Currency (0) 3" xfId="3802" xr:uid="{00000000-0005-0000-0000-000077080000}"/>
    <cellStyle name="Calc Currency (2)" xfId="2160" xr:uid="{00000000-0005-0000-0000-000078080000}"/>
    <cellStyle name="Calc Percent (0)" xfId="2161" xr:uid="{00000000-0005-0000-0000-000079080000}"/>
    <cellStyle name="Calc Percent (1)" xfId="2162" xr:uid="{00000000-0005-0000-0000-00007A080000}"/>
    <cellStyle name="Calc Percent (2)" xfId="2163" xr:uid="{00000000-0005-0000-0000-00007B080000}"/>
    <cellStyle name="Calc Units (0)" xfId="2164" xr:uid="{00000000-0005-0000-0000-00007C080000}"/>
    <cellStyle name="Calc Units (1)" xfId="2165" xr:uid="{00000000-0005-0000-0000-00007D080000}"/>
    <cellStyle name="Calc Units (2)" xfId="2166" xr:uid="{00000000-0005-0000-0000-00007E080000}"/>
    <cellStyle name="category" xfId="2167" xr:uid="{00000000-0005-0000-0000-00007F080000}"/>
    <cellStyle name="category 2" xfId="2168" xr:uid="{00000000-0005-0000-0000-000080080000}"/>
    <cellStyle name="category 3" xfId="3803" xr:uid="{00000000-0005-0000-0000-000081080000}"/>
    <cellStyle name="Cerrency_Sheet2_XANGDAU" xfId="2169" xr:uid="{00000000-0005-0000-0000-000082080000}"/>
    <cellStyle name="Chi phÝ kh¸c_Book1" xfId="2455" xr:uid="{00000000-0005-0000-0000-0000E70B0000}"/>
    <cellStyle name="Chuẩn 2" xfId="2456" xr:uid="{00000000-0005-0000-0000-0000E80B0000}"/>
    <cellStyle name="Chuẩn 6" xfId="2457" xr:uid="{00000000-0005-0000-0000-0000E90B0000}"/>
    <cellStyle name="CHUONG" xfId="2458" xr:uid="{00000000-0005-0000-0000-0000EA0B0000}"/>
    <cellStyle name="Comma" xfId="3791" builtinId="3"/>
    <cellStyle name="Comma  - Style1" xfId="2171" xr:uid="{00000000-0005-0000-0000-000084080000}"/>
    <cellStyle name="Comma  - Style2" xfId="2172" xr:uid="{00000000-0005-0000-0000-000085080000}"/>
    <cellStyle name="Comma  - Style3" xfId="2173" xr:uid="{00000000-0005-0000-0000-000086080000}"/>
    <cellStyle name="Comma  - Style4" xfId="2174" xr:uid="{00000000-0005-0000-0000-000087080000}"/>
    <cellStyle name="Comma  - Style5" xfId="2175" xr:uid="{00000000-0005-0000-0000-000088080000}"/>
    <cellStyle name="Comma  - Style6" xfId="2176" xr:uid="{00000000-0005-0000-0000-000089080000}"/>
    <cellStyle name="Comma  - Style7" xfId="2177" xr:uid="{00000000-0005-0000-0000-00008A080000}"/>
    <cellStyle name="Comma  - Style8" xfId="2178" xr:uid="{00000000-0005-0000-0000-00008B080000}"/>
    <cellStyle name="Comma [0] 2" xfId="2179" xr:uid="{00000000-0005-0000-0000-00008C080000}"/>
    <cellStyle name="Comma [0] 2 2" xfId="2180" xr:uid="{00000000-0005-0000-0000-00008D080000}"/>
    <cellStyle name="Comma [0] 2 3" xfId="3805" xr:uid="{00000000-0005-0000-0000-00008E080000}"/>
    <cellStyle name="Comma [0] 3" xfId="2181" xr:uid="{00000000-0005-0000-0000-00008F080000}"/>
    <cellStyle name="Comma [0] 4" xfId="2182" xr:uid="{00000000-0005-0000-0000-000090080000}"/>
    <cellStyle name="Comma [0] 5" xfId="2183" xr:uid="{00000000-0005-0000-0000-000091080000}"/>
    <cellStyle name="Comma [0] 6" xfId="2184" xr:uid="{00000000-0005-0000-0000-000092080000}"/>
    <cellStyle name="Comma [0] 6 2" xfId="2185" xr:uid="{00000000-0005-0000-0000-000093080000}"/>
    <cellStyle name="Comma [0] 6 3" xfId="2186" xr:uid="{00000000-0005-0000-0000-000094080000}"/>
    <cellStyle name="Comma [0] 6 4" xfId="2187" xr:uid="{00000000-0005-0000-0000-000095080000}"/>
    <cellStyle name="Comma [00]" xfId="2188" xr:uid="{00000000-0005-0000-0000-000096080000}"/>
    <cellStyle name="Comma 10" xfId="2189" xr:uid="{00000000-0005-0000-0000-000097080000}"/>
    <cellStyle name="Comma 10 10" xfId="2190" xr:uid="{00000000-0005-0000-0000-000098080000}"/>
    <cellStyle name="Comma 10 10 2" xfId="2191" xr:uid="{00000000-0005-0000-0000-000099080000}"/>
    <cellStyle name="Comma 10 10 2 2" xfId="2192" xr:uid="{00000000-0005-0000-0000-00009A080000}"/>
    <cellStyle name="Comma 10 10 2 3" xfId="2193" xr:uid="{00000000-0005-0000-0000-00009B080000}"/>
    <cellStyle name="Comma 10 10 3" xfId="3951" xr:uid="{00000000-0005-0000-0000-00009C080000}"/>
    <cellStyle name="Comma 10 10 4" xfId="6288" xr:uid="{00000000-0005-0000-0000-00009D080000}"/>
    <cellStyle name="Comma 10 10 5" xfId="6884" xr:uid="{00000000-0005-0000-0000-00009E080000}"/>
    <cellStyle name="Comma 10 11" xfId="3952" xr:uid="{00000000-0005-0000-0000-00009F080000}"/>
    <cellStyle name="Comma 10 12" xfId="3953" xr:uid="{00000000-0005-0000-0000-0000A0080000}"/>
    <cellStyle name="Comma 10 13" xfId="3954" xr:uid="{00000000-0005-0000-0000-0000A1080000}"/>
    <cellStyle name="Comma 10 14" xfId="3955" xr:uid="{00000000-0005-0000-0000-0000A2080000}"/>
    <cellStyle name="Comma 10 15" xfId="3956" xr:uid="{00000000-0005-0000-0000-0000A3080000}"/>
    <cellStyle name="Comma 10 16" xfId="3957" xr:uid="{00000000-0005-0000-0000-0000A4080000}"/>
    <cellStyle name="Comma 10 17" xfId="3958" xr:uid="{00000000-0005-0000-0000-0000A5080000}"/>
    <cellStyle name="Comma 10 18" xfId="3959" xr:uid="{00000000-0005-0000-0000-0000A6080000}"/>
    <cellStyle name="Comma 10 19" xfId="3960" xr:uid="{00000000-0005-0000-0000-0000A7080000}"/>
    <cellStyle name="Comma 10 2" xfId="2194" xr:uid="{00000000-0005-0000-0000-0000A8080000}"/>
    <cellStyle name="Comma 10 2 2" xfId="2195" xr:uid="{00000000-0005-0000-0000-0000A9080000}"/>
    <cellStyle name="Comma 10 2 3" xfId="2196" xr:uid="{00000000-0005-0000-0000-0000AA080000}"/>
    <cellStyle name="Comma 10 2 4" xfId="3807" xr:uid="{00000000-0005-0000-0000-0000AB080000}"/>
    <cellStyle name="Comma 10 2 5" xfId="3961" xr:uid="{00000000-0005-0000-0000-0000AC080000}"/>
    <cellStyle name="Comma 10 2 6" xfId="6289" xr:uid="{00000000-0005-0000-0000-0000AD080000}"/>
    <cellStyle name="Comma 10 2 7" xfId="6883" xr:uid="{00000000-0005-0000-0000-0000AE080000}"/>
    <cellStyle name="Comma 10 20" xfId="3962" xr:uid="{00000000-0005-0000-0000-0000AF080000}"/>
    <cellStyle name="Comma 10 21" xfId="3963" xr:uid="{00000000-0005-0000-0000-0000B0080000}"/>
    <cellStyle name="Comma 10 22" xfId="3964" xr:uid="{00000000-0005-0000-0000-0000B1080000}"/>
    <cellStyle name="Comma 10 23" xfId="3965" xr:uid="{00000000-0005-0000-0000-0000B2080000}"/>
    <cellStyle name="Comma 10 24" xfId="3966" xr:uid="{00000000-0005-0000-0000-0000B3080000}"/>
    <cellStyle name="Comma 10 25" xfId="3967" xr:uid="{00000000-0005-0000-0000-0000B4080000}"/>
    <cellStyle name="Comma 10 26" xfId="3968" xr:uid="{00000000-0005-0000-0000-0000B5080000}"/>
    <cellStyle name="Comma 10 27" xfId="3969" xr:uid="{00000000-0005-0000-0000-0000B6080000}"/>
    <cellStyle name="Comma 10 28" xfId="3970" xr:uid="{00000000-0005-0000-0000-0000B7080000}"/>
    <cellStyle name="Comma 10 29" xfId="3971" xr:uid="{00000000-0005-0000-0000-0000B8080000}"/>
    <cellStyle name="Comma 10 3" xfId="2197" xr:uid="{00000000-0005-0000-0000-0000B9080000}"/>
    <cellStyle name="Comma 10 3 2" xfId="2198" xr:uid="{00000000-0005-0000-0000-0000BA080000}"/>
    <cellStyle name="Comma 10 3 2 2" xfId="2199" xr:uid="{00000000-0005-0000-0000-0000BB080000}"/>
    <cellStyle name="Comma 10 3 2 3" xfId="2200" xr:uid="{00000000-0005-0000-0000-0000BC080000}"/>
    <cellStyle name="Comma 10 3 3" xfId="2201" xr:uid="{00000000-0005-0000-0000-0000BD080000}"/>
    <cellStyle name="Comma 10 3 4" xfId="2202" xr:uid="{00000000-0005-0000-0000-0000BE080000}"/>
    <cellStyle name="Comma 10 3 5" xfId="3808" xr:uid="{00000000-0005-0000-0000-0000BF080000}"/>
    <cellStyle name="Comma 10 3 6" xfId="3972" xr:uid="{00000000-0005-0000-0000-0000C0080000}"/>
    <cellStyle name="Comma 10 3 7" xfId="6297" xr:uid="{00000000-0005-0000-0000-0000C1080000}"/>
    <cellStyle name="Comma 10 3 8" xfId="6882" xr:uid="{00000000-0005-0000-0000-0000C2080000}"/>
    <cellStyle name="Comma 10 30" xfId="3973" xr:uid="{00000000-0005-0000-0000-0000C3080000}"/>
    <cellStyle name="Comma 10 31" xfId="3974" xr:uid="{00000000-0005-0000-0000-0000C4080000}"/>
    <cellStyle name="Comma 10 32" xfId="3975" xr:uid="{00000000-0005-0000-0000-0000C5080000}"/>
    <cellStyle name="Comma 10 33" xfId="3976" xr:uid="{00000000-0005-0000-0000-0000C6080000}"/>
    <cellStyle name="Comma 10 34" xfId="3977" xr:uid="{00000000-0005-0000-0000-0000C7080000}"/>
    <cellStyle name="Comma 10 35" xfId="3978" xr:uid="{00000000-0005-0000-0000-0000C8080000}"/>
    <cellStyle name="Comma 10 36" xfId="3979" xr:uid="{00000000-0005-0000-0000-0000C9080000}"/>
    <cellStyle name="Comma 10 37" xfId="3980" xr:uid="{00000000-0005-0000-0000-0000CA080000}"/>
    <cellStyle name="Comma 10 38" xfId="3981" xr:uid="{00000000-0005-0000-0000-0000CB080000}"/>
    <cellStyle name="Comma 10 39" xfId="3982" xr:uid="{00000000-0005-0000-0000-0000CC080000}"/>
    <cellStyle name="Comma 10 4" xfId="2203" xr:uid="{00000000-0005-0000-0000-0000CD080000}"/>
    <cellStyle name="Comma 10 4 2" xfId="2204" xr:uid="{00000000-0005-0000-0000-0000CE080000}"/>
    <cellStyle name="Comma 10 4 2 2" xfId="2205" xr:uid="{00000000-0005-0000-0000-0000CF080000}"/>
    <cellStyle name="Comma 10 4 3" xfId="3983" xr:uid="{00000000-0005-0000-0000-0000D0080000}"/>
    <cellStyle name="Comma 10 4 4" xfId="6302" xr:uid="{00000000-0005-0000-0000-0000D1080000}"/>
    <cellStyle name="Comma 10 4 5" xfId="6881" xr:uid="{00000000-0005-0000-0000-0000D2080000}"/>
    <cellStyle name="Comma 10 40" xfId="3984" xr:uid="{00000000-0005-0000-0000-0000D3080000}"/>
    <cellStyle name="Comma 10 41" xfId="3985" xr:uid="{00000000-0005-0000-0000-0000D4080000}"/>
    <cellStyle name="Comma 10 42" xfId="3986" xr:uid="{00000000-0005-0000-0000-0000D5080000}"/>
    <cellStyle name="Comma 10 43" xfId="3987" xr:uid="{00000000-0005-0000-0000-0000D6080000}"/>
    <cellStyle name="Comma 10 44" xfId="3988" xr:uid="{00000000-0005-0000-0000-0000D7080000}"/>
    <cellStyle name="Comma 10 45" xfId="3989" xr:uid="{00000000-0005-0000-0000-0000D8080000}"/>
    <cellStyle name="Comma 10 46" xfId="3990" xr:uid="{00000000-0005-0000-0000-0000D9080000}"/>
    <cellStyle name="Comma 10 47" xfId="3991" xr:uid="{00000000-0005-0000-0000-0000DA080000}"/>
    <cellStyle name="Comma 10 48" xfId="3992" xr:uid="{00000000-0005-0000-0000-0000DB080000}"/>
    <cellStyle name="Comma 10 49" xfId="3993" xr:uid="{00000000-0005-0000-0000-0000DC080000}"/>
    <cellStyle name="Comma 10 5" xfId="3806" xr:uid="{00000000-0005-0000-0000-0000DD080000}"/>
    <cellStyle name="Comma 10 5 2" xfId="3994" xr:uid="{00000000-0005-0000-0000-0000DE080000}"/>
    <cellStyle name="Comma 10 5 3" xfId="6304" xr:uid="{00000000-0005-0000-0000-0000DF080000}"/>
    <cellStyle name="Comma 10 5 4" xfId="6880" xr:uid="{00000000-0005-0000-0000-0000E0080000}"/>
    <cellStyle name="Comma 10 50" xfId="3995" xr:uid="{00000000-0005-0000-0000-0000E1080000}"/>
    <cellStyle name="Comma 10 51" xfId="3996" xr:uid="{00000000-0005-0000-0000-0000E2080000}"/>
    <cellStyle name="Comma 10 52" xfId="3997" xr:uid="{00000000-0005-0000-0000-0000E3080000}"/>
    <cellStyle name="Comma 10 53" xfId="3998" xr:uid="{00000000-0005-0000-0000-0000E4080000}"/>
    <cellStyle name="Comma 10 54" xfId="3999" xr:uid="{00000000-0005-0000-0000-0000E5080000}"/>
    <cellStyle name="Comma 10 55" xfId="4000" xr:uid="{00000000-0005-0000-0000-0000E6080000}"/>
    <cellStyle name="Comma 10 56" xfId="4001" xr:uid="{00000000-0005-0000-0000-0000E7080000}"/>
    <cellStyle name="Comma 10 57" xfId="4002" xr:uid="{00000000-0005-0000-0000-0000E8080000}"/>
    <cellStyle name="Comma 10 58" xfId="4003" xr:uid="{00000000-0005-0000-0000-0000E9080000}"/>
    <cellStyle name="Comma 10 59" xfId="4004" xr:uid="{00000000-0005-0000-0000-0000EA080000}"/>
    <cellStyle name="Comma 10 6" xfId="3950" xr:uid="{00000000-0005-0000-0000-0000EB080000}"/>
    <cellStyle name="Comma 10 60" xfId="4005" xr:uid="{00000000-0005-0000-0000-0000EC080000}"/>
    <cellStyle name="Comma 10 61" xfId="4006" xr:uid="{00000000-0005-0000-0000-0000ED080000}"/>
    <cellStyle name="Comma 10 62" xfId="4007" xr:uid="{00000000-0005-0000-0000-0000EE080000}"/>
    <cellStyle name="Comma 10 63" xfId="4008" xr:uid="{00000000-0005-0000-0000-0000EF080000}"/>
    <cellStyle name="Comma 10 64" xfId="4009" xr:uid="{00000000-0005-0000-0000-0000F0080000}"/>
    <cellStyle name="Comma 10 65" xfId="4010" xr:uid="{00000000-0005-0000-0000-0000F1080000}"/>
    <cellStyle name="Comma 10 66" xfId="4011" xr:uid="{00000000-0005-0000-0000-0000F2080000}"/>
    <cellStyle name="Comma 10 67" xfId="4012" xr:uid="{00000000-0005-0000-0000-0000F3080000}"/>
    <cellStyle name="Comma 10 68" xfId="4013" xr:uid="{00000000-0005-0000-0000-0000F4080000}"/>
    <cellStyle name="Comma 10 69" xfId="4014" xr:uid="{00000000-0005-0000-0000-0000F5080000}"/>
    <cellStyle name="Comma 10 7" xfId="4015" xr:uid="{00000000-0005-0000-0000-0000F6080000}"/>
    <cellStyle name="Comma 10 70" xfId="4016" xr:uid="{00000000-0005-0000-0000-0000F7080000}"/>
    <cellStyle name="Comma 10 71" xfId="4017" xr:uid="{00000000-0005-0000-0000-0000F8080000}"/>
    <cellStyle name="Comma 10 72" xfId="4018" xr:uid="{00000000-0005-0000-0000-0000F9080000}"/>
    <cellStyle name="Comma 10 73" xfId="4019" xr:uid="{00000000-0005-0000-0000-0000FA080000}"/>
    <cellStyle name="Comma 10 74" xfId="4020" xr:uid="{00000000-0005-0000-0000-0000FB080000}"/>
    <cellStyle name="Comma 10 75" xfId="4021" xr:uid="{00000000-0005-0000-0000-0000FC080000}"/>
    <cellStyle name="Comma 10 76" xfId="4022" xr:uid="{00000000-0005-0000-0000-0000FD080000}"/>
    <cellStyle name="Comma 10 77" xfId="4023" xr:uid="{00000000-0005-0000-0000-0000FE080000}"/>
    <cellStyle name="Comma 10 78" xfId="4024" xr:uid="{00000000-0005-0000-0000-0000FF080000}"/>
    <cellStyle name="Comma 10 79" xfId="4025" xr:uid="{00000000-0005-0000-0000-000000090000}"/>
    <cellStyle name="Comma 10 8" xfId="4026" xr:uid="{00000000-0005-0000-0000-000001090000}"/>
    <cellStyle name="Comma 10 80" xfId="4027" xr:uid="{00000000-0005-0000-0000-000002090000}"/>
    <cellStyle name="Comma 10 81" xfId="4028" xr:uid="{00000000-0005-0000-0000-000003090000}"/>
    <cellStyle name="Comma 10 82" xfId="4029" xr:uid="{00000000-0005-0000-0000-000004090000}"/>
    <cellStyle name="Comma 10 83" xfId="4030" xr:uid="{00000000-0005-0000-0000-000005090000}"/>
    <cellStyle name="Comma 10 84" xfId="4031" xr:uid="{00000000-0005-0000-0000-000006090000}"/>
    <cellStyle name="Comma 10 85" xfId="4032" xr:uid="{00000000-0005-0000-0000-000007090000}"/>
    <cellStyle name="Comma 10 86" xfId="4033" xr:uid="{00000000-0005-0000-0000-000008090000}"/>
    <cellStyle name="Comma 10 87" xfId="4034" xr:uid="{00000000-0005-0000-0000-000009090000}"/>
    <cellStyle name="Comma 10 88" xfId="4035" xr:uid="{00000000-0005-0000-0000-00000A090000}"/>
    <cellStyle name="Comma 10 89" xfId="6287" xr:uid="{00000000-0005-0000-0000-00000B090000}"/>
    <cellStyle name="Comma 10 9" xfId="4036" xr:uid="{00000000-0005-0000-0000-00000C090000}"/>
    <cellStyle name="Comma 10 90" xfId="6885" xr:uid="{00000000-0005-0000-0000-00000D090000}"/>
    <cellStyle name="Comma 100" xfId="4037" xr:uid="{00000000-0005-0000-0000-00000E090000}"/>
    <cellStyle name="Comma 101" xfId="4038" xr:uid="{00000000-0005-0000-0000-00000F090000}"/>
    <cellStyle name="Comma 102" xfId="4039" xr:uid="{00000000-0005-0000-0000-000010090000}"/>
    <cellStyle name="Comma 103" xfId="4040" xr:uid="{00000000-0005-0000-0000-000011090000}"/>
    <cellStyle name="Comma 107" xfId="4041" xr:uid="{00000000-0005-0000-0000-000012090000}"/>
    <cellStyle name="Comma 108" xfId="4042" xr:uid="{00000000-0005-0000-0000-000013090000}"/>
    <cellStyle name="Comma 11" xfId="2206" xr:uid="{00000000-0005-0000-0000-000014090000}"/>
    <cellStyle name="Comma 11 2" xfId="2207" xr:uid="{00000000-0005-0000-0000-000015090000}"/>
    <cellStyle name="Comma 11 3" xfId="3809" xr:uid="{00000000-0005-0000-0000-000016090000}"/>
    <cellStyle name="Comma 112" xfId="4043" xr:uid="{00000000-0005-0000-0000-000017090000}"/>
    <cellStyle name="Comma 114" xfId="4044" xr:uid="{00000000-0005-0000-0000-000018090000}"/>
    <cellStyle name="Comma 114 2" xfId="6336" xr:uid="{00000000-0005-0000-0000-000019090000}"/>
    <cellStyle name="Comma 114 3" xfId="6878" xr:uid="{00000000-0005-0000-0000-00001A090000}"/>
    <cellStyle name="Comma 114 4" xfId="6945" xr:uid="{00000000-0005-0000-0000-00001B090000}"/>
    <cellStyle name="Comma 114 5" xfId="6956" xr:uid="{00000000-0005-0000-0000-00001C090000}"/>
    <cellStyle name="Comma 114 6" xfId="6933" xr:uid="{00000000-0005-0000-0000-00001D090000}"/>
    <cellStyle name="Comma 114 7" xfId="6983" xr:uid="{00000000-0005-0000-0000-00001E090000}"/>
    <cellStyle name="Comma 114 8" xfId="6980" xr:uid="{00000000-0005-0000-0000-00001F090000}"/>
    <cellStyle name="Comma 114 9" xfId="6972" xr:uid="{00000000-0005-0000-0000-000020090000}"/>
    <cellStyle name="Comma 12" xfId="2208" xr:uid="{00000000-0005-0000-0000-000021090000}"/>
    <cellStyle name="Comma 12 2" xfId="2209" xr:uid="{00000000-0005-0000-0000-000022090000}"/>
    <cellStyle name="Comma 12 3" xfId="3810" xr:uid="{00000000-0005-0000-0000-000023090000}"/>
    <cellStyle name="Comma 120" xfId="4045" xr:uid="{00000000-0005-0000-0000-000024090000}"/>
    <cellStyle name="Comma 120 2" xfId="6337" xr:uid="{00000000-0005-0000-0000-000025090000}"/>
    <cellStyle name="Comma 120 3" xfId="6877" xr:uid="{00000000-0005-0000-0000-000026090000}"/>
    <cellStyle name="Comma 120 4" xfId="6946" xr:uid="{00000000-0005-0000-0000-000027090000}"/>
    <cellStyle name="Comma 120 5" xfId="6955" xr:uid="{00000000-0005-0000-0000-000028090000}"/>
    <cellStyle name="Comma 120 6" xfId="6934" xr:uid="{00000000-0005-0000-0000-000029090000}"/>
    <cellStyle name="Comma 120 7" xfId="6984" xr:uid="{00000000-0005-0000-0000-00002A090000}"/>
    <cellStyle name="Comma 120 8" xfId="6970" xr:uid="{00000000-0005-0000-0000-00002B090000}"/>
    <cellStyle name="Comma 120 9" xfId="6997" xr:uid="{00000000-0005-0000-0000-00002C090000}"/>
    <cellStyle name="Comma 13" xfId="2210" xr:uid="{00000000-0005-0000-0000-00002D090000}"/>
    <cellStyle name="Comma 13 10" xfId="2211" xr:uid="{00000000-0005-0000-0000-00002E090000}"/>
    <cellStyle name="Comma 13 11" xfId="2212" xr:uid="{00000000-0005-0000-0000-00002F090000}"/>
    <cellStyle name="Comma 13 12" xfId="2213" xr:uid="{00000000-0005-0000-0000-000030090000}"/>
    <cellStyle name="Comma 13 13" xfId="2214" xr:uid="{00000000-0005-0000-0000-000031090000}"/>
    <cellStyle name="Comma 13 14" xfId="2215" xr:uid="{00000000-0005-0000-0000-000032090000}"/>
    <cellStyle name="Comma 13 15" xfId="2216" xr:uid="{00000000-0005-0000-0000-000033090000}"/>
    <cellStyle name="Comma 13 16" xfId="2217" xr:uid="{00000000-0005-0000-0000-000034090000}"/>
    <cellStyle name="Comma 13 17" xfId="2218" xr:uid="{00000000-0005-0000-0000-000035090000}"/>
    <cellStyle name="Comma 13 18" xfId="2219" xr:uid="{00000000-0005-0000-0000-000036090000}"/>
    <cellStyle name="Comma 13 19" xfId="2220" xr:uid="{00000000-0005-0000-0000-000037090000}"/>
    <cellStyle name="Comma 13 2" xfId="2221" xr:uid="{00000000-0005-0000-0000-000038090000}"/>
    <cellStyle name="Comma 13 2 2" xfId="2222" xr:uid="{00000000-0005-0000-0000-000039090000}"/>
    <cellStyle name="Comma 13 2 3" xfId="3811" xr:uid="{00000000-0005-0000-0000-00003A090000}"/>
    <cellStyle name="Comma 13 20" xfId="2223" xr:uid="{00000000-0005-0000-0000-00003B090000}"/>
    <cellStyle name="Comma 13 21" xfId="2224" xr:uid="{00000000-0005-0000-0000-00003C090000}"/>
    <cellStyle name="Comma 13 22" xfId="2225" xr:uid="{00000000-0005-0000-0000-00003D090000}"/>
    <cellStyle name="Comma 13 23" xfId="2226" xr:uid="{00000000-0005-0000-0000-00003E090000}"/>
    <cellStyle name="Comma 13 24" xfId="2227" xr:uid="{00000000-0005-0000-0000-00003F090000}"/>
    <cellStyle name="Comma 13 25" xfId="2228" xr:uid="{00000000-0005-0000-0000-000040090000}"/>
    <cellStyle name="Comma 13 3" xfId="2229" xr:uid="{00000000-0005-0000-0000-000041090000}"/>
    <cellStyle name="Comma 13 4" xfId="2230" xr:uid="{00000000-0005-0000-0000-000042090000}"/>
    <cellStyle name="Comma 13 5" xfId="2231" xr:uid="{00000000-0005-0000-0000-000043090000}"/>
    <cellStyle name="Comma 13 6" xfId="2232" xr:uid="{00000000-0005-0000-0000-000044090000}"/>
    <cellStyle name="Comma 13 7" xfId="2233" xr:uid="{00000000-0005-0000-0000-000045090000}"/>
    <cellStyle name="Comma 13 8" xfId="2234" xr:uid="{00000000-0005-0000-0000-000046090000}"/>
    <cellStyle name="Comma 13 9" xfId="2235" xr:uid="{00000000-0005-0000-0000-000047090000}"/>
    <cellStyle name="Comma 133" xfId="4046" xr:uid="{00000000-0005-0000-0000-000048090000}"/>
    <cellStyle name="Comma 133 2" xfId="6338" xr:uid="{00000000-0005-0000-0000-000049090000}"/>
    <cellStyle name="Comma 133 3" xfId="6876" xr:uid="{00000000-0005-0000-0000-00004A090000}"/>
    <cellStyle name="Comma 133 4" xfId="6947" xr:uid="{00000000-0005-0000-0000-00004B090000}"/>
    <cellStyle name="Comma 133 5" xfId="6965" xr:uid="{00000000-0005-0000-0000-00004C090000}"/>
    <cellStyle name="Comma 133 6" xfId="6930" xr:uid="{00000000-0005-0000-0000-00004D090000}"/>
    <cellStyle name="Comma 133 7" xfId="6985" xr:uid="{00000000-0005-0000-0000-00004E090000}"/>
    <cellStyle name="Comma 133 8" xfId="6979" xr:uid="{00000000-0005-0000-0000-00004F090000}"/>
    <cellStyle name="Comma 133 9" xfId="6981" xr:uid="{00000000-0005-0000-0000-000050090000}"/>
    <cellStyle name="Comma 14" xfId="2236" xr:uid="{00000000-0005-0000-0000-000051090000}"/>
    <cellStyle name="Comma 14 2" xfId="2237" xr:uid="{00000000-0005-0000-0000-000052090000}"/>
    <cellStyle name="Comma 14 3" xfId="2238" xr:uid="{00000000-0005-0000-0000-000053090000}"/>
    <cellStyle name="Comma 14 4" xfId="2239" xr:uid="{00000000-0005-0000-0000-000054090000}"/>
    <cellStyle name="Comma 14 5" xfId="2240" xr:uid="{00000000-0005-0000-0000-000055090000}"/>
    <cellStyle name="Comma 15" xfId="3804" xr:uid="{00000000-0005-0000-0000-000056090000}"/>
    <cellStyle name="Comma 15 10" xfId="2241" xr:uid="{00000000-0005-0000-0000-000057090000}"/>
    <cellStyle name="Comma 15 11" xfId="2242" xr:uid="{00000000-0005-0000-0000-000058090000}"/>
    <cellStyle name="Comma 15 12" xfId="2243" xr:uid="{00000000-0005-0000-0000-000059090000}"/>
    <cellStyle name="Comma 15 13" xfId="2244" xr:uid="{00000000-0005-0000-0000-00005A090000}"/>
    <cellStyle name="Comma 15 14" xfId="2245" xr:uid="{00000000-0005-0000-0000-00005B090000}"/>
    <cellStyle name="Comma 15 15" xfId="2246" xr:uid="{00000000-0005-0000-0000-00005C090000}"/>
    <cellStyle name="Comma 15 16" xfId="2247" xr:uid="{00000000-0005-0000-0000-00005D090000}"/>
    <cellStyle name="Comma 15 17" xfId="2248" xr:uid="{00000000-0005-0000-0000-00005E090000}"/>
    <cellStyle name="Comma 15 18" xfId="2249" xr:uid="{00000000-0005-0000-0000-00005F090000}"/>
    <cellStyle name="Comma 15 19" xfId="2250" xr:uid="{00000000-0005-0000-0000-000060090000}"/>
    <cellStyle name="Comma 15 2" xfId="2251" xr:uid="{00000000-0005-0000-0000-000061090000}"/>
    <cellStyle name="Comma 15 2 2" xfId="2252" xr:uid="{00000000-0005-0000-0000-000062090000}"/>
    <cellStyle name="Comma 15 2 3" xfId="3813" xr:uid="{00000000-0005-0000-0000-000063090000}"/>
    <cellStyle name="Comma 15 20" xfId="2253" xr:uid="{00000000-0005-0000-0000-000064090000}"/>
    <cellStyle name="Comma 15 21" xfId="2254" xr:uid="{00000000-0005-0000-0000-000065090000}"/>
    <cellStyle name="Comma 15 22" xfId="2255" xr:uid="{00000000-0005-0000-0000-000066090000}"/>
    <cellStyle name="Comma 15 23" xfId="2256" xr:uid="{00000000-0005-0000-0000-000067090000}"/>
    <cellStyle name="Comma 15 24" xfId="2257" xr:uid="{00000000-0005-0000-0000-000068090000}"/>
    <cellStyle name="Comma 15 25" xfId="2258" xr:uid="{00000000-0005-0000-0000-000069090000}"/>
    <cellStyle name="Comma 15 26" xfId="2259" xr:uid="{00000000-0005-0000-0000-00006A090000}"/>
    <cellStyle name="Comma 15 27" xfId="2260" xr:uid="{00000000-0005-0000-0000-00006B090000}"/>
    <cellStyle name="Comma 15 28" xfId="2261" xr:uid="{00000000-0005-0000-0000-00006C090000}"/>
    <cellStyle name="Comma 15 29" xfId="2262" xr:uid="{00000000-0005-0000-0000-00006D090000}"/>
    <cellStyle name="Comma 15 3" xfId="2263" xr:uid="{00000000-0005-0000-0000-00006E090000}"/>
    <cellStyle name="Comma 15 3 2" xfId="2264" xr:uid="{00000000-0005-0000-0000-00006F090000}"/>
    <cellStyle name="Comma 15 3 3" xfId="3814" xr:uid="{00000000-0005-0000-0000-000070090000}"/>
    <cellStyle name="Comma 15 30" xfId="2265" xr:uid="{00000000-0005-0000-0000-000071090000}"/>
    <cellStyle name="Comma 15 31" xfId="3812" xr:uid="{00000000-0005-0000-0000-000072090000}"/>
    <cellStyle name="Comma 15 32" xfId="6943" xr:uid="{00000000-0005-0000-0000-000073090000}"/>
    <cellStyle name="Comma 15 33" xfId="6938" xr:uid="{00000000-0005-0000-0000-000074090000}"/>
    <cellStyle name="Comma 15 34" xfId="6960" xr:uid="{00000000-0005-0000-0000-000075090000}"/>
    <cellStyle name="Comma 15 35" xfId="6978" xr:uid="{00000000-0005-0000-0000-000076090000}"/>
    <cellStyle name="Comma 15 36" xfId="6973" xr:uid="{00000000-0005-0000-0000-000077090000}"/>
    <cellStyle name="Comma 15 37" xfId="6995" xr:uid="{00000000-0005-0000-0000-000078090000}"/>
    <cellStyle name="Comma 15 4" xfId="2266" xr:uid="{00000000-0005-0000-0000-000079090000}"/>
    <cellStyle name="Comma 15 4 2" xfId="2267" xr:uid="{00000000-0005-0000-0000-00007A090000}"/>
    <cellStyle name="Comma 15 4 3" xfId="3815" xr:uid="{00000000-0005-0000-0000-00007B090000}"/>
    <cellStyle name="Comma 15 5" xfId="2268" xr:uid="{00000000-0005-0000-0000-00007C090000}"/>
    <cellStyle name="Comma 15 6" xfId="2269" xr:uid="{00000000-0005-0000-0000-00007D090000}"/>
    <cellStyle name="Comma 15 7" xfId="2270" xr:uid="{00000000-0005-0000-0000-00007E090000}"/>
    <cellStyle name="Comma 15 8" xfId="2271" xr:uid="{00000000-0005-0000-0000-00007F090000}"/>
    <cellStyle name="Comma 15 9" xfId="2272" xr:uid="{00000000-0005-0000-0000-000080090000}"/>
    <cellStyle name="Comma 16" xfId="2273" xr:uid="{00000000-0005-0000-0000-000081090000}"/>
    <cellStyle name="Comma 16 2" xfId="2274" xr:uid="{00000000-0005-0000-0000-000082090000}"/>
    <cellStyle name="Comma 16 3" xfId="2275" xr:uid="{00000000-0005-0000-0000-000083090000}"/>
    <cellStyle name="Comma 16 4" xfId="2276" xr:uid="{00000000-0005-0000-0000-000084090000}"/>
    <cellStyle name="Comma 16 5" xfId="3816" xr:uid="{00000000-0005-0000-0000-000085090000}"/>
    <cellStyle name="Comma 17" xfId="2277" xr:uid="{00000000-0005-0000-0000-000086090000}"/>
    <cellStyle name="Comma 17 2" xfId="2278" xr:uid="{00000000-0005-0000-0000-000087090000}"/>
    <cellStyle name="Comma 17 3" xfId="2279" xr:uid="{00000000-0005-0000-0000-000088090000}"/>
    <cellStyle name="Comma 17 4" xfId="3817" xr:uid="{00000000-0005-0000-0000-000089090000}"/>
    <cellStyle name="Comma 18" xfId="2280" xr:uid="{00000000-0005-0000-0000-00008A090000}"/>
    <cellStyle name="Comma 18 2" xfId="2281" xr:uid="{00000000-0005-0000-0000-00008B090000}"/>
    <cellStyle name="Comma 18 3" xfId="2282" xr:uid="{00000000-0005-0000-0000-00008C090000}"/>
    <cellStyle name="Comma 18 4" xfId="3818" xr:uid="{00000000-0005-0000-0000-00008D090000}"/>
    <cellStyle name="Comma 19" xfId="2283" xr:uid="{00000000-0005-0000-0000-00008E090000}"/>
    <cellStyle name="Comma 19 2" xfId="2284" xr:uid="{00000000-0005-0000-0000-00008F090000}"/>
    <cellStyle name="Comma 2" xfId="2170" xr:uid="{00000000-0005-0000-0000-000090090000}"/>
    <cellStyle name="Comma 2 10" xfId="2286" xr:uid="{00000000-0005-0000-0000-000091090000}"/>
    <cellStyle name="Comma 2 10 2" xfId="2287" xr:uid="{00000000-0005-0000-0000-000092090000}"/>
    <cellStyle name="Comma 2 10 3" xfId="4048" xr:uid="{00000000-0005-0000-0000-000093090000}"/>
    <cellStyle name="Comma 2 10 4" xfId="6340" xr:uid="{00000000-0005-0000-0000-000094090000}"/>
    <cellStyle name="Comma 2 10 5" xfId="6873" xr:uid="{00000000-0005-0000-0000-000095090000}"/>
    <cellStyle name="Comma 2 100" xfId="4049" xr:uid="{00000000-0005-0000-0000-000096090000}"/>
    <cellStyle name="Comma 2 101" xfId="4050" xr:uid="{00000000-0005-0000-0000-000097090000}"/>
    <cellStyle name="Comma 2 102" xfId="4051" xr:uid="{00000000-0005-0000-0000-000098090000}"/>
    <cellStyle name="Comma 2 103" xfId="4052" xr:uid="{00000000-0005-0000-0000-000099090000}"/>
    <cellStyle name="Comma 2 104" xfId="4053" xr:uid="{00000000-0005-0000-0000-00009A090000}"/>
    <cellStyle name="Comma 2 105" xfId="4054" xr:uid="{00000000-0005-0000-0000-00009B090000}"/>
    <cellStyle name="Comma 2 106" xfId="4055" xr:uid="{00000000-0005-0000-0000-00009C090000}"/>
    <cellStyle name="Comma 2 107" xfId="4056" xr:uid="{00000000-0005-0000-0000-00009D090000}"/>
    <cellStyle name="Comma 2 108" xfId="4057" xr:uid="{00000000-0005-0000-0000-00009E090000}"/>
    <cellStyle name="Comma 2 109" xfId="4058" xr:uid="{00000000-0005-0000-0000-00009F090000}"/>
    <cellStyle name="Comma 2 11" xfId="2288" xr:uid="{00000000-0005-0000-0000-0000A0090000}"/>
    <cellStyle name="Comma 2 11 2" xfId="2289" xr:uid="{00000000-0005-0000-0000-0000A1090000}"/>
    <cellStyle name="Comma 2 11 3" xfId="3820" xr:uid="{00000000-0005-0000-0000-0000A2090000}"/>
    <cellStyle name="Comma 2 110" xfId="4059" xr:uid="{00000000-0005-0000-0000-0000A3090000}"/>
    <cellStyle name="Comma 2 111" xfId="4060" xr:uid="{00000000-0005-0000-0000-0000A4090000}"/>
    <cellStyle name="Comma 2 112" xfId="6339" xr:uid="{00000000-0005-0000-0000-0000A5090000}"/>
    <cellStyle name="Comma 2 113" xfId="6874" xr:uid="{00000000-0005-0000-0000-0000A6090000}"/>
    <cellStyle name="Comma 2 12" xfId="2290" xr:uid="{00000000-0005-0000-0000-0000A7090000}"/>
    <cellStyle name="Comma 2 12 2" xfId="2291" xr:uid="{00000000-0005-0000-0000-0000A8090000}"/>
    <cellStyle name="Comma 2 12 3" xfId="3821" xr:uid="{00000000-0005-0000-0000-0000A9090000}"/>
    <cellStyle name="Comma 2 13" xfId="2292" xr:uid="{00000000-0005-0000-0000-0000AA090000}"/>
    <cellStyle name="Comma 2 13 2" xfId="2293" xr:uid="{00000000-0005-0000-0000-0000AB090000}"/>
    <cellStyle name="Comma 2 13 3" xfId="3822" xr:uid="{00000000-0005-0000-0000-0000AC090000}"/>
    <cellStyle name="Comma 2 14" xfId="2294" xr:uid="{00000000-0005-0000-0000-0000AD090000}"/>
    <cellStyle name="Comma 2 14 2" xfId="2295" xr:uid="{00000000-0005-0000-0000-0000AE090000}"/>
    <cellStyle name="Comma 2 14 3" xfId="3823" xr:uid="{00000000-0005-0000-0000-0000AF090000}"/>
    <cellStyle name="Comma 2 15" xfId="2296" xr:uid="{00000000-0005-0000-0000-0000B0090000}"/>
    <cellStyle name="Comma 2 15 2" xfId="2297" xr:uid="{00000000-0005-0000-0000-0000B1090000}"/>
    <cellStyle name="Comma 2 15 3" xfId="3824" xr:uid="{00000000-0005-0000-0000-0000B2090000}"/>
    <cellStyle name="Comma 2 16" xfId="2298" xr:uid="{00000000-0005-0000-0000-0000B3090000}"/>
    <cellStyle name="Comma 2 16 2" xfId="2299" xr:uid="{00000000-0005-0000-0000-0000B4090000}"/>
    <cellStyle name="Comma 2 16 3" xfId="3825" xr:uid="{00000000-0005-0000-0000-0000B5090000}"/>
    <cellStyle name="Comma 2 17" xfId="2300" xr:uid="{00000000-0005-0000-0000-0000B6090000}"/>
    <cellStyle name="Comma 2 17 2" xfId="2301" xr:uid="{00000000-0005-0000-0000-0000B7090000}"/>
    <cellStyle name="Comma 2 17 3" xfId="3826" xr:uid="{00000000-0005-0000-0000-0000B8090000}"/>
    <cellStyle name="Comma 2 18" xfId="2302" xr:uid="{00000000-0005-0000-0000-0000B9090000}"/>
    <cellStyle name="Comma 2 18 2" xfId="2303" xr:uid="{00000000-0005-0000-0000-0000BA090000}"/>
    <cellStyle name="Comma 2 18 3" xfId="3827" xr:uid="{00000000-0005-0000-0000-0000BB090000}"/>
    <cellStyle name="Comma 2 18 4" xfId="4061" xr:uid="{00000000-0005-0000-0000-0000BC090000}"/>
    <cellStyle name="Comma 2 18 5" xfId="6341" xr:uid="{00000000-0005-0000-0000-0000BD090000}"/>
    <cellStyle name="Comma 2 18 6" xfId="6870" xr:uid="{00000000-0005-0000-0000-0000BE090000}"/>
    <cellStyle name="Comma 2 19" xfId="2304" xr:uid="{00000000-0005-0000-0000-0000BF090000}"/>
    <cellStyle name="Comma 2 19 2" xfId="4062" xr:uid="{00000000-0005-0000-0000-0000C0090000}"/>
    <cellStyle name="Comma 2 19 3" xfId="6342" xr:uid="{00000000-0005-0000-0000-0000C1090000}"/>
    <cellStyle name="Comma 2 19 4" xfId="6869" xr:uid="{00000000-0005-0000-0000-0000C2090000}"/>
    <cellStyle name="Comma 2 2" xfId="2285" xr:uid="{00000000-0005-0000-0000-0000C3090000}"/>
    <cellStyle name="Comma 2 2 10" xfId="2305" xr:uid="{00000000-0005-0000-0000-0000C4090000}"/>
    <cellStyle name="Comma 2 2 11" xfId="2306" xr:uid="{00000000-0005-0000-0000-0000C5090000}"/>
    <cellStyle name="Comma 2 2 12" xfId="2307" xr:uid="{00000000-0005-0000-0000-0000C6090000}"/>
    <cellStyle name="Comma 2 2 13" xfId="2308" xr:uid="{00000000-0005-0000-0000-0000C7090000}"/>
    <cellStyle name="Comma 2 2 14" xfId="2309" xr:uid="{00000000-0005-0000-0000-0000C8090000}"/>
    <cellStyle name="Comma 2 2 15" xfId="2310" xr:uid="{00000000-0005-0000-0000-0000C9090000}"/>
    <cellStyle name="Comma 2 2 16" xfId="2311" xr:uid="{00000000-0005-0000-0000-0000CA090000}"/>
    <cellStyle name="Comma 2 2 17" xfId="2312" xr:uid="{00000000-0005-0000-0000-0000CB090000}"/>
    <cellStyle name="Comma 2 2 18" xfId="2313" xr:uid="{00000000-0005-0000-0000-0000CC090000}"/>
    <cellStyle name="Comma 2 2 19" xfId="2314" xr:uid="{00000000-0005-0000-0000-0000CD090000}"/>
    <cellStyle name="Comma 2 2 2" xfId="2315" xr:uid="{00000000-0005-0000-0000-0000CE090000}"/>
    <cellStyle name="Comma 2 2 2 2" xfId="2316" xr:uid="{00000000-0005-0000-0000-0000CF090000}"/>
    <cellStyle name="Comma 2 2 2 2 2 2" xfId="2317" xr:uid="{00000000-0005-0000-0000-0000D0090000}"/>
    <cellStyle name="Comma 2 2 2 2 2 2 2" xfId="2318" xr:uid="{00000000-0005-0000-0000-0000D1090000}"/>
    <cellStyle name="Comma 2 2 2 3" xfId="3829" xr:uid="{00000000-0005-0000-0000-0000D2090000}"/>
    <cellStyle name="Comma 2 2 20" xfId="2319" xr:uid="{00000000-0005-0000-0000-0000D3090000}"/>
    <cellStyle name="Comma 2 2 21" xfId="2320" xr:uid="{00000000-0005-0000-0000-0000D4090000}"/>
    <cellStyle name="Comma 2 2 22" xfId="2321" xr:uid="{00000000-0005-0000-0000-0000D5090000}"/>
    <cellStyle name="Comma 2 2 23" xfId="2322" xr:uid="{00000000-0005-0000-0000-0000D6090000}"/>
    <cellStyle name="Comma 2 2 24" xfId="2323" xr:uid="{00000000-0005-0000-0000-0000D7090000}"/>
    <cellStyle name="Comma 2 2 25" xfId="2324" xr:uid="{00000000-0005-0000-0000-0000D8090000}"/>
    <cellStyle name="Comma 2 2 26" xfId="3828" xr:uid="{00000000-0005-0000-0000-0000D9090000}"/>
    <cellStyle name="Comma 2 2 27" xfId="4063" xr:uid="{00000000-0005-0000-0000-0000DA090000}"/>
    <cellStyle name="Comma 2 2 28" xfId="6343" xr:uid="{00000000-0005-0000-0000-0000DB090000}"/>
    <cellStyle name="Comma 2 2 29" xfId="6868" xr:uid="{00000000-0005-0000-0000-0000DC090000}"/>
    <cellStyle name="Comma 2 2 3" xfId="2325" xr:uid="{00000000-0005-0000-0000-0000DD090000}"/>
    <cellStyle name="Comma 2 2 4" xfId="2326" xr:uid="{00000000-0005-0000-0000-0000DE090000}"/>
    <cellStyle name="Comma 2 2 5" xfId="2327" xr:uid="{00000000-0005-0000-0000-0000DF090000}"/>
    <cellStyle name="Comma 2 2 6" xfId="2328" xr:uid="{00000000-0005-0000-0000-0000E0090000}"/>
    <cellStyle name="Comma 2 2 7" xfId="2329" xr:uid="{00000000-0005-0000-0000-0000E1090000}"/>
    <cellStyle name="Comma 2 2 8" xfId="2330" xr:uid="{00000000-0005-0000-0000-0000E2090000}"/>
    <cellStyle name="Comma 2 2 9" xfId="2331" xr:uid="{00000000-0005-0000-0000-0000E3090000}"/>
    <cellStyle name="Comma 2 20" xfId="2332" xr:uid="{00000000-0005-0000-0000-0000E4090000}"/>
    <cellStyle name="Comma 2 20 2" xfId="4064" xr:uid="{00000000-0005-0000-0000-0000E5090000}"/>
    <cellStyle name="Comma 2 20 3" xfId="6344" xr:uid="{00000000-0005-0000-0000-0000E6090000}"/>
    <cellStyle name="Comma 2 20 4" xfId="6867" xr:uid="{00000000-0005-0000-0000-0000E7090000}"/>
    <cellStyle name="Comma 2 21" xfId="2333" xr:uid="{00000000-0005-0000-0000-0000E8090000}"/>
    <cellStyle name="Comma 2 21 2" xfId="4065" xr:uid="{00000000-0005-0000-0000-0000E9090000}"/>
    <cellStyle name="Comma 2 21 3" xfId="6345" xr:uid="{00000000-0005-0000-0000-0000EA090000}"/>
    <cellStyle name="Comma 2 21 4" xfId="6866" xr:uid="{00000000-0005-0000-0000-0000EB090000}"/>
    <cellStyle name="Comma 2 22" xfId="2334" xr:uid="{00000000-0005-0000-0000-0000EC090000}"/>
    <cellStyle name="Comma 2 22 2" xfId="4066" xr:uid="{00000000-0005-0000-0000-0000ED090000}"/>
    <cellStyle name="Comma 2 22 3" xfId="6346" xr:uid="{00000000-0005-0000-0000-0000EE090000}"/>
    <cellStyle name="Comma 2 22 4" xfId="6865" xr:uid="{00000000-0005-0000-0000-0000EF090000}"/>
    <cellStyle name="Comma 2 23" xfId="2335" xr:uid="{00000000-0005-0000-0000-0000F0090000}"/>
    <cellStyle name="Comma 2 23 2" xfId="4067" xr:uid="{00000000-0005-0000-0000-0000F1090000}"/>
    <cellStyle name="Comma 2 23 3" xfId="6347" xr:uid="{00000000-0005-0000-0000-0000F2090000}"/>
    <cellStyle name="Comma 2 23 4" xfId="6864" xr:uid="{00000000-0005-0000-0000-0000F3090000}"/>
    <cellStyle name="Comma 2 24" xfId="2336" xr:uid="{00000000-0005-0000-0000-0000F4090000}"/>
    <cellStyle name="Comma 2 24 2" xfId="4068" xr:uid="{00000000-0005-0000-0000-0000F5090000}"/>
    <cellStyle name="Comma 2 24 3" xfId="6348" xr:uid="{00000000-0005-0000-0000-0000F6090000}"/>
    <cellStyle name="Comma 2 24 4" xfId="6863" xr:uid="{00000000-0005-0000-0000-0000F7090000}"/>
    <cellStyle name="Comma 2 25" xfId="2337" xr:uid="{00000000-0005-0000-0000-0000F8090000}"/>
    <cellStyle name="Comma 2 25 2" xfId="4069" xr:uid="{00000000-0005-0000-0000-0000F9090000}"/>
    <cellStyle name="Comma 2 25 3" xfId="6349" xr:uid="{00000000-0005-0000-0000-0000FA090000}"/>
    <cellStyle name="Comma 2 25 4" xfId="6862" xr:uid="{00000000-0005-0000-0000-0000FB090000}"/>
    <cellStyle name="Comma 2 26" xfId="2338" xr:uid="{00000000-0005-0000-0000-0000FC090000}"/>
    <cellStyle name="Comma 2 26 2" xfId="4070" xr:uid="{00000000-0005-0000-0000-0000FD090000}"/>
    <cellStyle name="Comma 2 26 3" xfId="6350" xr:uid="{00000000-0005-0000-0000-0000FE090000}"/>
    <cellStyle name="Comma 2 26 4" xfId="6860" xr:uid="{00000000-0005-0000-0000-0000FF090000}"/>
    <cellStyle name="Comma 2 27" xfId="2339" xr:uid="{00000000-0005-0000-0000-0000000A0000}"/>
    <cellStyle name="Comma 2 27 2" xfId="4071" xr:uid="{00000000-0005-0000-0000-0000010A0000}"/>
    <cellStyle name="Comma 2 27 3" xfId="6351" xr:uid="{00000000-0005-0000-0000-0000020A0000}"/>
    <cellStyle name="Comma 2 27 4" xfId="6859" xr:uid="{00000000-0005-0000-0000-0000030A0000}"/>
    <cellStyle name="Comma 2 28" xfId="2340" xr:uid="{00000000-0005-0000-0000-0000040A0000}"/>
    <cellStyle name="Comma 2 28 2" xfId="4072" xr:uid="{00000000-0005-0000-0000-0000050A0000}"/>
    <cellStyle name="Comma 2 28 3" xfId="6352" xr:uid="{00000000-0005-0000-0000-0000060A0000}"/>
    <cellStyle name="Comma 2 28 4" xfId="6858" xr:uid="{00000000-0005-0000-0000-0000070A0000}"/>
    <cellStyle name="Comma 2 29" xfId="2341" xr:uid="{00000000-0005-0000-0000-0000080A0000}"/>
    <cellStyle name="Comma 2 29 2" xfId="4073" xr:uid="{00000000-0005-0000-0000-0000090A0000}"/>
    <cellStyle name="Comma 2 29 3" xfId="6353" xr:uid="{00000000-0005-0000-0000-00000A0A0000}"/>
    <cellStyle name="Comma 2 29 4" xfId="6857" xr:uid="{00000000-0005-0000-0000-00000B0A0000}"/>
    <cellStyle name="Comma 2 3" xfId="2342" xr:uid="{00000000-0005-0000-0000-00000C0A0000}"/>
    <cellStyle name="Comma 2 3 2" xfId="4074" xr:uid="{00000000-0005-0000-0000-00000D0A0000}"/>
    <cellStyle name="Comma 2 3 3" xfId="6354" xr:uid="{00000000-0005-0000-0000-00000E0A0000}"/>
    <cellStyle name="Comma 2 3 4" xfId="6856" xr:uid="{00000000-0005-0000-0000-00000F0A0000}"/>
    <cellStyle name="Comma 2 30" xfId="2343" xr:uid="{00000000-0005-0000-0000-0000100A0000}"/>
    <cellStyle name="Comma 2 30 2" xfId="4075" xr:uid="{00000000-0005-0000-0000-0000110A0000}"/>
    <cellStyle name="Comma 2 30 3" xfId="6355" xr:uid="{00000000-0005-0000-0000-0000120A0000}"/>
    <cellStyle name="Comma 2 30 4" xfId="6855" xr:uid="{00000000-0005-0000-0000-0000130A0000}"/>
    <cellStyle name="Comma 2 31" xfId="2344" xr:uid="{00000000-0005-0000-0000-0000140A0000}"/>
    <cellStyle name="Comma 2 31 2" xfId="4076" xr:uid="{00000000-0005-0000-0000-0000150A0000}"/>
    <cellStyle name="Comma 2 31 3" xfId="6356" xr:uid="{00000000-0005-0000-0000-0000160A0000}"/>
    <cellStyle name="Comma 2 31 4" xfId="6854" xr:uid="{00000000-0005-0000-0000-0000170A0000}"/>
    <cellStyle name="Comma 2 32" xfId="2345" xr:uid="{00000000-0005-0000-0000-0000180A0000}"/>
    <cellStyle name="Comma 2 32 2" xfId="4077" xr:uid="{00000000-0005-0000-0000-0000190A0000}"/>
    <cellStyle name="Comma 2 32 3" xfId="6357" xr:uid="{00000000-0005-0000-0000-00001A0A0000}"/>
    <cellStyle name="Comma 2 32 4" xfId="6853" xr:uid="{00000000-0005-0000-0000-00001B0A0000}"/>
    <cellStyle name="Comma 2 33" xfId="3819" xr:uid="{00000000-0005-0000-0000-00001C0A0000}"/>
    <cellStyle name="Comma 2 33 2" xfId="4078" xr:uid="{00000000-0005-0000-0000-00001D0A0000}"/>
    <cellStyle name="Comma 2 33 3" xfId="6358" xr:uid="{00000000-0005-0000-0000-00001E0A0000}"/>
    <cellStyle name="Comma 2 33 4" xfId="6852" xr:uid="{00000000-0005-0000-0000-00001F0A0000}"/>
    <cellStyle name="Comma 2 34" xfId="4047" xr:uid="{00000000-0005-0000-0000-0000200A0000}"/>
    <cellStyle name="Comma 2 35" xfId="4079" xr:uid="{00000000-0005-0000-0000-0000210A0000}"/>
    <cellStyle name="Comma 2 36" xfId="4080" xr:uid="{00000000-0005-0000-0000-0000220A0000}"/>
    <cellStyle name="Comma 2 37" xfId="4081" xr:uid="{00000000-0005-0000-0000-0000230A0000}"/>
    <cellStyle name="Comma 2 38" xfId="4082" xr:uid="{00000000-0005-0000-0000-0000240A0000}"/>
    <cellStyle name="Comma 2 39" xfId="4083" xr:uid="{00000000-0005-0000-0000-0000250A0000}"/>
    <cellStyle name="Comma 2 4" xfId="2346" xr:uid="{00000000-0005-0000-0000-0000260A0000}"/>
    <cellStyle name="Comma 2 4 2" xfId="2347" xr:uid="{00000000-0005-0000-0000-0000270A0000}"/>
    <cellStyle name="Comma 2 4 3" xfId="3830" xr:uid="{00000000-0005-0000-0000-0000280A0000}"/>
    <cellStyle name="Comma 2 4 4" xfId="4084" xr:uid="{00000000-0005-0000-0000-0000290A0000}"/>
    <cellStyle name="Comma 2 4 5" xfId="6359" xr:uid="{00000000-0005-0000-0000-00002A0A0000}"/>
    <cellStyle name="Comma 2 4 6" xfId="6850" xr:uid="{00000000-0005-0000-0000-00002B0A0000}"/>
    <cellStyle name="Comma 2 40" xfId="4085" xr:uid="{00000000-0005-0000-0000-00002C0A0000}"/>
    <cellStyle name="Comma 2 41" xfId="4086" xr:uid="{00000000-0005-0000-0000-00002D0A0000}"/>
    <cellStyle name="Comma 2 42" xfId="4087" xr:uid="{00000000-0005-0000-0000-00002E0A0000}"/>
    <cellStyle name="Comma 2 43" xfId="4088" xr:uid="{00000000-0005-0000-0000-00002F0A0000}"/>
    <cellStyle name="Comma 2 44" xfId="4089" xr:uid="{00000000-0005-0000-0000-0000300A0000}"/>
    <cellStyle name="Comma 2 45" xfId="4090" xr:uid="{00000000-0005-0000-0000-0000310A0000}"/>
    <cellStyle name="Comma 2 46" xfId="4091" xr:uid="{00000000-0005-0000-0000-0000320A0000}"/>
    <cellStyle name="Comma 2 47" xfId="4092" xr:uid="{00000000-0005-0000-0000-0000330A0000}"/>
    <cellStyle name="Comma 2 48" xfId="4093" xr:uid="{00000000-0005-0000-0000-0000340A0000}"/>
    <cellStyle name="Comma 2 49" xfId="4094" xr:uid="{00000000-0005-0000-0000-0000350A0000}"/>
    <cellStyle name="Comma 2 5" xfId="2348" xr:uid="{00000000-0005-0000-0000-0000360A0000}"/>
    <cellStyle name="Comma 2 5 2" xfId="2349" xr:uid="{00000000-0005-0000-0000-0000370A0000}"/>
    <cellStyle name="Comma 2 5 3" xfId="2350" xr:uid="{00000000-0005-0000-0000-0000380A0000}"/>
    <cellStyle name="Comma 2 5 3 2" xfId="2351" xr:uid="{00000000-0005-0000-0000-0000390A0000}"/>
    <cellStyle name="Comma 2 5 4" xfId="2352" xr:uid="{00000000-0005-0000-0000-00003A0A0000}"/>
    <cellStyle name="Comma 2 5 5" xfId="2353" xr:uid="{00000000-0005-0000-0000-00003B0A0000}"/>
    <cellStyle name="Comma 2 5 6" xfId="4095" xr:uid="{00000000-0005-0000-0000-00003C0A0000}"/>
    <cellStyle name="Comma 2 5 7" xfId="6360" xr:uid="{00000000-0005-0000-0000-00003D0A0000}"/>
    <cellStyle name="Comma 2 5 8" xfId="6825" xr:uid="{00000000-0005-0000-0000-00003E0A0000}"/>
    <cellStyle name="Comma 2 50" xfId="4096" xr:uid="{00000000-0005-0000-0000-00003F0A0000}"/>
    <cellStyle name="Comma 2 51" xfId="4097" xr:uid="{00000000-0005-0000-0000-0000400A0000}"/>
    <cellStyle name="Comma 2 52" xfId="4098" xr:uid="{00000000-0005-0000-0000-0000410A0000}"/>
    <cellStyle name="Comma 2 53" xfId="4099" xr:uid="{00000000-0005-0000-0000-0000420A0000}"/>
    <cellStyle name="Comma 2 54" xfId="4100" xr:uid="{00000000-0005-0000-0000-0000430A0000}"/>
    <cellStyle name="Comma 2 55" xfId="4101" xr:uid="{00000000-0005-0000-0000-0000440A0000}"/>
    <cellStyle name="Comma 2 56" xfId="4102" xr:uid="{00000000-0005-0000-0000-0000450A0000}"/>
    <cellStyle name="Comma 2 57" xfId="4103" xr:uid="{00000000-0005-0000-0000-0000460A0000}"/>
    <cellStyle name="Comma 2 58" xfId="4104" xr:uid="{00000000-0005-0000-0000-0000470A0000}"/>
    <cellStyle name="Comma 2 59" xfId="4105" xr:uid="{00000000-0005-0000-0000-0000480A0000}"/>
    <cellStyle name="Comma 2 6" xfId="2354" xr:uid="{00000000-0005-0000-0000-0000490A0000}"/>
    <cellStyle name="Comma 2 6 2" xfId="2355" xr:uid="{00000000-0005-0000-0000-00004A0A0000}"/>
    <cellStyle name="Comma 2 6 3" xfId="3831" xr:uid="{00000000-0005-0000-0000-00004B0A0000}"/>
    <cellStyle name="Comma 2 6 4" xfId="4106" xr:uid="{00000000-0005-0000-0000-00004C0A0000}"/>
    <cellStyle name="Comma 2 6 5" xfId="6361" xr:uid="{00000000-0005-0000-0000-00004D0A0000}"/>
    <cellStyle name="Comma 2 6 6" xfId="6824" xr:uid="{00000000-0005-0000-0000-00004E0A0000}"/>
    <cellStyle name="Comma 2 60" xfId="4107" xr:uid="{00000000-0005-0000-0000-00004F0A0000}"/>
    <cellStyle name="Comma 2 61" xfId="4108" xr:uid="{00000000-0005-0000-0000-0000500A0000}"/>
    <cellStyle name="Comma 2 62" xfId="4109" xr:uid="{00000000-0005-0000-0000-0000510A0000}"/>
    <cellStyle name="Comma 2 63" xfId="4110" xr:uid="{00000000-0005-0000-0000-0000520A0000}"/>
    <cellStyle name="Comma 2 64" xfId="4111" xr:uid="{00000000-0005-0000-0000-0000530A0000}"/>
    <cellStyle name="Comma 2 65" xfId="4112" xr:uid="{00000000-0005-0000-0000-0000540A0000}"/>
    <cellStyle name="Comma 2 66" xfId="4113" xr:uid="{00000000-0005-0000-0000-0000550A0000}"/>
    <cellStyle name="Comma 2 67" xfId="4114" xr:uid="{00000000-0005-0000-0000-0000560A0000}"/>
    <cellStyle name="Comma 2 68" xfId="4115" xr:uid="{00000000-0005-0000-0000-0000570A0000}"/>
    <cellStyle name="Comma 2 69" xfId="4116" xr:uid="{00000000-0005-0000-0000-0000580A0000}"/>
    <cellStyle name="Comma 2 7" xfId="2356" xr:uid="{00000000-0005-0000-0000-0000590A0000}"/>
    <cellStyle name="Comma 2 7 2" xfId="2357" xr:uid="{00000000-0005-0000-0000-00005A0A0000}"/>
    <cellStyle name="Comma 2 7 3" xfId="3832" xr:uid="{00000000-0005-0000-0000-00005B0A0000}"/>
    <cellStyle name="Comma 2 7 4" xfId="4117" xr:uid="{00000000-0005-0000-0000-00005C0A0000}"/>
    <cellStyle name="Comma 2 7 5" xfId="6362" xr:uid="{00000000-0005-0000-0000-00005D0A0000}"/>
    <cellStyle name="Comma 2 7 6" xfId="6823" xr:uid="{00000000-0005-0000-0000-00005E0A0000}"/>
    <cellStyle name="Comma 2 70" xfId="4118" xr:uid="{00000000-0005-0000-0000-00005F0A0000}"/>
    <cellStyle name="Comma 2 71" xfId="4119" xr:uid="{00000000-0005-0000-0000-0000600A0000}"/>
    <cellStyle name="Comma 2 72" xfId="4120" xr:uid="{00000000-0005-0000-0000-0000610A0000}"/>
    <cellStyle name="Comma 2 73" xfId="4121" xr:uid="{00000000-0005-0000-0000-0000620A0000}"/>
    <cellStyle name="Comma 2 74" xfId="4122" xr:uid="{00000000-0005-0000-0000-0000630A0000}"/>
    <cellStyle name="Comma 2 75" xfId="4123" xr:uid="{00000000-0005-0000-0000-0000640A0000}"/>
    <cellStyle name="Comma 2 76" xfId="4124" xr:uid="{00000000-0005-0000-0000-0000650A0000}"/>
    <cellStyle name="Comma 2 77" xfId="4125" xr:uid="{00000000-0005-0000-0000-0000660A0000}"/>
    <cellStyle name="Comma 2 78" xfId="4126" xr:uid="{00000000-0005-0000-0000-0000670A0000}"/>
    <cellStyle name="Comma 2 79" xfId="4127" xr:uid="{00000000-0005-0000-0000-0000680A0000}"/>
    <cellStyle name="Comma 2 8" xfId="2358" xr:uid="{00000000-0005-0000-0000-0000690A0000}"/>
    <cellStyle name="Comma 2 8 2" xfId="2359" xr:uid="{00000000-0005-0000-0000-00006A0A0000}"/>
    <cellStyle name="Comma 2 8 3" xfId="3833" xr:uid="{00000000-0005-0000-0000-00006B0A0000}"/>
    <cellStyle name="Comma 2 8 4" xfId="4128" xr:uid="{00000000-0005-0000-0000-00006C0A0000}"/>
    <cellStyle name="Comma 2 8 5" xfId="6372" xr:uid="{00000000-0005-0000-0000-00006D0A0000}"/>
    <cellStyle name="Comma 2 8 6" xfId="6822" xr:uid="{00000000-0005-0000-0000-00006E0A0000}"/>
    <cellStyle name="Comma 2 80" xfId="4129" xr:uid="{00000000-0005-0000-0000-00006F0A0000}"/>
    <cellStyle name="Comma 2 81" xfId="4130" xr:uid="{00000000-0005-0000-0000-0000700A0000}"/>
    <cellStyle name="Comma 2 82" xfId="4131" xr:uid="{00000000-0005-0000-0000-0000710A0000}"/>
    <cellStyle name="Comma 2 82 2" xfId="6373" xr:uid="{00000000-0005-0000-0000-0000720A0000}"/>
    <cellStyle name="Comma 2 82 3" xfId="6821" xr:uid="{00000000-0005-0000-0000-0000730A0000}"/>
    <cellStyle name="Comma 2 82 4" xfId="6948" xr:uid="{00000000-0005-0000-0000-0000740A0000}"/>
    <cellStyle name="Comma 2 82 5" xfId="6964" xr:uid="{00000000-0005-0000-0000-0000750A0000}"/>
    <cellStyle name="Comma 2 82 6" xfId="6931" xr:uid="{00000000-0005-0000-0000-0000760A0000}"/>
    <cellStyle name="Comma 2 82 7" xfId="6986" xr:uid="{00000000-0005-0000-0000-0000770A0000}"/>
    <cellStyle name="Comma 2 82 8" xfId="6969" xr:uid="{00000000-0005-0000-0000-0000780A0000}"/>
    <cellStyle name="Comma 2 82 9" xfId="6998" xr:uid="{00000000-0005-0000-0000-0000790A0000}"/>
    <cellStyle name="Comma 2 83" xfId="4132" xr:uid="{00000000-0005-0000-0000-00007A0A0000}"/>
    <cellStyle name="Comma 2 83 2" xfId="6374" xr:uid="{00000000-0005-0000-0000-00007B0A0000}"/>
    <cellStyle name="Comma 2 83 3" xfId="6820" xr:uid="{00000000-0005-0000-0000-00007C0A0000}"/>
    <cellStyle name="Comma 2 83 4" xfId="6949" xr:uid="{00000000-0005-0000-0000-00007D0A0000}"/>
    <cellStyle name="Comma 2 83 5" xfId="6954" xr:uid="{00000000-0005-0000-0000-00007E0A0000}"/>
    <cellStyle name="Comma 2 83 6" xfId="6952" xr:uid="{00000000-0005-0000-0000-00007F0A0000}"/>
    <cellStyle name="Comma 2 83 7" xfId="6987" xr:uid="{00000000-0005-0000-0000-0000800A0000}"/>
    <cellStyle name="Comma 2 83 8" xfId="6991" xr:uid="{00000000-0005-0000-0000-0000810A0000}"/>
    <cellStyle name="Comma 2 83 9" xfId="7001" xr:uid="{00000000-0005-0000-0000-0000820A0000}"/>
    <cellStyle name="Comma 2 84" xfId="4133" xr:uid="{00000000-0005-0000-0000-0000830A0000}"/>
    <cellStyle name="Comma 2 84 2" xfId="6375" xr:uid="{00000000-0005-0000-0000-0000840A0000}"/>
    <cellStyle name="Comma 2 84 3" xfId="6819" xr:uid="{00000000-0005-0000-0000-0000850A0000}"/>
    <cellStyle name="Comma 2 84 4" xfId="6950" xr:uid="{00000000-0005-0000-0000-0000860A0000}"/>
    <cellStyle name="Comma 2 84 5" xfId="6936" xr:uid="{00000000-0005-0000-0000-0000870A0000}"/>
    <cellStyle name="Comma 2 84 6" xfId="6962" xr:uid="{00000000-0005-0000-0000-0000880A0000}"/>
    <cellStyle name="Comma 2 84 7" xfId="6988" xr:uid="{00000000-0005-0000-0000-0000890A0000}"/>
    <cellStyle name="Comma 2 84 8" xfId="6990" xr:uid="{00000000-0005-0000-0000-00008A0A0000}"/>
    <cellStyle name="Comma 2 84 9" xfId="6968" xr:uid="{00000000-0005-0000-0000-00008B0A0000}"/>
    <cellStyle name="Comma 2 85" xfId="4134" xr:uid="{00000000-0005-0000-0000-00008C0A0000}"/>
    <cellStyle name="Comma 2 86" xfId="4135" xr:uid="{00000000-0005-0000-0000-00008D0A0000}"/>
    <cellStyle name="Comma 2 87" xfId="4136" xr:uid="{00000000-0005-0000-0000-00008E0A0000}"/>
    <cellStyle name="Comma 2 88" xfId="4137" xr:uid="{00000000-0005-0000-0000-00008F0A0000}"/>
    <cellStyle name="Comma 2 89" xfId="4138" xr:uid="{00000000-0005-0000-0000-0000900A0000}"/>
    <cellStyle name="Comma 2 9" xfId="2360" xr:uid="{00000000-0005-0000-0000-0000910A0000}"/>
    <cellStyle name="Comma 2 9 2" xfId="2361" xr:uid="{00000000-0005-0000-0000-0000920A0000}"/>
    <cellStyle name="Comma 2 9 3" xfId="3834" xr:uid="{00000000-0005-0000-0000-0000930A0000}"/>
    <cellStyle name="Comma 2 90" xfId="4139" xr:uid="{00000000-0005-0000-0000-0000940A0000}"/>
    <cellStyle name="Comma 2 91" xfId="4140" xr:uid="{00000000-0005-0000-0000-0000950A0000}"/>
    <cellStyle name="Comma 2 92" xfId="4141" xr:uid="{00000000-0005-0000-0000-0000960A0000}"/>
    <cellStyle name="Comma 2 93" xfId="4142" xr:uid="{00000000-0005-0000-0000-0000970A0000}"/>
    <cellStyle name="Comma 2 94" xfId="4143" xr:uid="{00000000-0005-0000-0000-0000980A0000}"/>
    <cellStyle name="Comma 2 95" xfId="4144" xr:uid="{00000000-0005-0000-0000-0000990A0000}"/>
    <cellStyle name="Comma 2 96" xfId="4145" xr:uid="{00000000-0005-0000-0000-00009A0A0000}"/>
    <cellStyle name="Comma 2 97" xfId="4146" xr:uid="{00000000-0005-0000-0000-00009B0A0000}"/>
    <cellStyle name="Comma 2 98" xfId="4147" xr:uid="{00000000-0005-0000-0000-00009C0A0000}"/>
    <cellStyle name="Comma 2 98 2" xfId="6377" xr:uid="{00000000-0005-0000-0000-00009D0A0000}"/>
    <cellStyle name="Comma 2 98 3" xfId="6818" xr:uid="{00000000-0005-0000-0000-00009E0A0000}"/>
    <cellStyle name="Comma 2 98 4" xfId="6951" xr:uid="{00000000-0005-0000-0000-00009F0A0000}"/>
    <cellStyle name="Comma 2 98 5" xfId="6953" xr:uid="{00000000-0005-0000-0000-0000A00A0000}"/>
    <cellStyle name="Comma 2 98 6" xfId="6935" xr:uid="{00000000-0005-0000-0000-0000A10A0000}"/>
    <cellStyle name="Comma 2 98 7" xfId="6989" xr:uid="{00000000-0005-0000-0000-0000A20A0000}"/>
    <cellStyle name="Comma 2 98 8" xfId="7000" xr:uid="{00000000-0005-0000-0000-0000A30A0000}"/>
    <cellStyle name="Comma 2 98 9" xfId="6966" xr:uid="{00000000-0005-0000-0000-0000A40A0000}"/>
    <cellStyle name="Comma 2 99" xfId="4148" xr:uid="{00000000-0005-0000-0000-0000A50A0000}"/>
    <cellStyle name="Comma 20" xfId="3835" xr:uid="{00000000-0005-0000-0000-0000A60A0000}"/>
    <cellStyle name="Comma 20 2" xfId="2362" xr:uid="{00000000-0005-0000-0000-0000A70A0000}"/>
    <cellStyle name="Comma 21" xfId="2363" xr:uid="{00000000-0005-0000-0000-0000A80A0000}"/>
    <cellStyle name="Comma 21 2" xfId="2364" xr:uid="{00000000-0005-0000-0000-0000A90A0000}"/>
    <cellStyle name="Comma 21 3" xfId="2365" xr:uid="{00000000-0005-0000-0000-0000AA0A0000}"/>
    <cellStyle name="Comma 21 4" xfId="3836" xr:uid="{00000000-0005-0000-0000-0000AB0A0000}"/>
    <cellStyle name="Comma 22" xfId="2366" xr:uid="{00000000-0005-0000-0000-0000AC0A0000}"/>
    <cellStyle name="Comma 22 18" xfId="2367" xr:uid="{00000000-0005-0000-0000-0000AD0A0000}"/>
    <cellStyle name="Comma 26" xfId="3837" xr:uid="{00000000-0005-0000-0000-0000AE0A0000}"/>
    <cellStyle name="Comma 26 2" xfId="2368" xr:uid="{00000000-0005-0000-0000-0000AF0A0000}"/>
    <cellStyle name="Comma 28" xfId="2369" xr:uid="{00000000-0005-0000-0000-0000B00A0000}"/>
    <cellStyle name="Comma 29" xfId="2370" xr:uid="{00000000-0005-0000-0000-0000B10A0000}"/>
    <cellStyle name="Comma 29 2" xfId="3838" xr:uid="{00000000-0005-0000-0000-0000B20A0000}"/>
    <cellStyle name="Comma 3" xfId="2371" xr:uid="{00000000-0005-0000-0000-0000B30A0000}"/>
    <cellStyle name="Comma 3 10" xfId="2372" xr:uid="{00000000-0005-0000-0000-0000B40A0000}"/>
    <cellStyle name="Comma 3 10 2" xfId="4150" xr:uid="{00000000-0005-0000-0000-0000B50A0000}"/>
    <cellStyle name="Comma 3 10 3" xfId="6379" xr:uid="{00000000-0005-0000-0000-0000B60A0000}"/>
    <cellStyle name="Comma 3 10 4" xfId="6816" xr:uid="{00000000-0005-0000-0000-0000B70A0000}"/>
    <cellStyle name="Comma 3 100" xfId="6378" xr:uid="{00000000-0005-0000-0000-0000B80A0000}"/>
    <cellStyle name="Comma 3 101" xfId="6817" xr:uid="{00000000-0005-0000-0000-0000B90A0000}"/>
    <cellStyle name="Comma 3 102" xfId="6924" xr:uid="{00000000-0005-0000-0000-0000BA0A0000}"/>
    <cellStyle name="Comma 3 103" xfId="6927" xr:uid="{00000000-0005-0000-0000-0000BB0A0000}"/>
    <cellStyle name="Comma 3 11" xfId="2373" xr:uid="{00000000-0005-0000-0000-0000BC0A0000}"/>
    <cellStyle name="Comma 3 11 2" xfId="4151" xr:uid="{00000000-0005-0000-0000-0000BD0A0000}"/>
    <cellStyle name="Comma 3 11 3" xfId="6380" xr:uid="{00000000-0005-0000-0000-0000BE0A0000}"/>
    <cellStyle name="Comma 3 11 4" xfId="6815" xr:uid="{00000000-0005-0000-0000-0000BF0A0000}"/>
    <cellStyle name="Comma 3 12" xfId="2374" xr:uid="{00000000-0005-0000-0000-0000C00A0000}"/>
    <cellStyle name="Comma 3 12 2" xfId="4152" xr:uid="{00000000-0005-0000-0000-0000C10A0000}"/>
    <cellStyle name="Comma 3 12 3" xfId="6381" xr:uid="{00000000-0005-0000-0000-0000C20A0000}"/>
    <cellStyle name="Comma 3 12 4" xfId="6814" xr:uid="{00000000-0005-0000-0000-0000C30A0000}"/>
    <cellStyle name="Comma 3 13" xfId="2375" xr:uid="{00000000-0005-0000-0000-0000C40A0000}"/>
    <cellStyle name="Comma 3 13 2" xfId="4153" xr:uid="{00000000-0005-0000-0000-0000C50A0000}"/>
    <cellStyle name="Comma 3 13 3" xfId="6382" xr:uid="{00000000-0005-0000-0000-0000C60A0000}"/>
    <cellStyle name="Comma 3 13 4" xfId="6813" xr:uid="{00000000-0005-0000-0000-0000C70A0000}"/>
    <cellStyle name="Comma 3 14" xfId="2376" xr:uid="{00000000-0005-0000-0000-0000C80A0000}"/>
    <cellStyle name="Comma 3 14 2" xfId="4154" xr:uid="{00000000-0005-0000-0000-0000C90A0000}"/>
    <cellStyle name="Comma 3 14 3" xfId="6383" xr:uid="{00000000-0005-0000-0000-0000CA0A0000}"/>
    <cellStyle name="Comma 3 14 4" xfId="6812" xr:uid="{00000000-0005-0000-0000-0000CB0A0000}"/>
    <cellStyle name="Comma 3 15" xfId="2377" xr:uid="{00000000-0005-0000-0000-0000CC0A0000}"/>
    <cellStyle name="Comma 3 15 2" xfId="4155" xr:uid="{00000000-0005-0000-0000-0000CD0A0000}"/>
    <cellStyle name="Comma 3 15 3" xfId="6384" xr:uid="{00000000-0005-0000-0000-0000CE0A0000}"/>
    <cellStyle name="Comma 3 15 4" xfId="6811" xr:uid="{00000000-0005-0000-0000-0000CF0A0000}"/>
    <cellStyle name="Comma 3 16" xfId="2378" xr:uid="{00000000-0005-0000-0000-0000D00A0000}"/>
    <cellStyle name="Comma 3 16 2" xfId="4156" xr:uid="{00000000-0005-0000-0000-0000D10A0000}"/>
    <cellStyle name="Comma 3 16 3" xfId="6385" xr:uid="{00000000-0005-0000-0000-0000D20A0000}"/>
    <cellStyle name="Comma 3 16 4" xfId="6810" xr:uid="{00000000-0005-0000-0000-0000D30A0000}"/>
    <cellStyle name="Comma 3 17" xfId="2379" xr:uid="{00000000-0005-0000-0000-0000D40A0000}"/>
    <cellStyle name="Comma 3 17 2" xfId="4157" xr:uid="{00000000-0005-0000-0000-0000D50A0000}"/>
    <cellStyle name="Comma 3 17 3" xfId="6386" xr:uid="{00000000-0005-0000-0000-0000D60A0000}"/>
    <cellStyle name="Comma 3 17 4" xfId="6809" xr:uid="{00000000-0005-0000-0000-0000D70A0000}"/>
    <cellStyle name="Comma 3 18" xfId="2380" xr:uid="{00000000-0005-0000-0000-0000D80A0000}"/>
    <cellStyle name="Comma 3 18 2" xfId="4158" xr:uid="{00000000-0005-0000-0000-0000D90A0000}"/>
    <cellStyle name="Comma 3 18 3" xfId="6387" xr:uid="{00000000-0005-0000-0000-0000DA0A0000}"/>
    <cellStyle name="Comma 3 18 4" xfId="6808" xr:uid="{00000000-0005-0000-0000-0000DB0A0000}"/>
    <cellStyle name="Comma 3 19" xfId="2381" xr:uid="{00000000-0005-0000-0000-0000DC0A0000}"/>
    <cellStyle name="Comma 3 19 2" xfId="4159" xr:uid="{00000000-0005-0000-0000-0000DD0A0000}"/>
    <cellStyle name="Comma 3 19 3" xfId="6388" xr:uid="{00000000-0005-0000-0000-0000DE0A0000}"/>
    <cellStyle name="Comma 3 19 4" xfId="6807" xr:uid="{00000000-0005-0000-0000-0000DF0A0000}"/>
    <cellStyle name="Comma 3 2" xfId="2382" xr:uid="{00000000-0005-0000-0000-0000E00A0000}"/>
    <cellStyle name="Comma 3 2 2" xfId="2383" xr:uid="{00000000-0005-0000-0000-0000E10A0000}"/>
    <cellStyle name="Comma 3 2 3" xfId="2384" xr:uid="{00000000-0005-0000-0000-0000E20A0000}"/>
    <cellStyle name="Comma 3 2 4" xfId="3840" xr:uid="{00000000-0005-0000-0000-0000E30A0000}"/>
    <cellStyle name="Comma 3 20" xfId="2385" xr:uid="{00000000-0005-0000-0000-0000E40A0000}"/>
    <cellStyle name="Comma 3 20 2" xfId="4160" xr:uid="{00000000-0005-0000-0000-0000E50A0000}"/>
    <cellStyle name="Comma 3 20 3" xfId="6389" xr:uid="{00000000-0005-0000-0000-0000E60A0000}"/>
    <cellStyle name="Comma 3 20 4" xfId="6806" xr:uid="{00000000-0005-0000-0000-0000E70A0000}"/>
    <cellStyle name="Comma 3 21" xfId="2386" xr:uid="{00000000-0005-0000-0000-0000E80A0000}"/>
    <cellStyle name="Comma 3 21 2" xfId="4161" xr:uid="{00000000-0005-0000-0000-0000E90A0000}"/>
    <cellStyle name="Comma 3 21 3" xfId="6390" xr:uid="{00000000-0005-0000-0000-0000EA0A0000}"/>
    <cellStyle name="Comma 3 21 4" xfId="6805" xr:uid="{00000000-0005-0000-0000-0000EB0A0000}"/>
    <cellStyle name="Comma 3 22" xfId="2387" xr:uid="{00000000-0005-0000-0000-0000EC0A0000}"/>
    <cellStyle name="Comma 3 22 2" xfId="4162" xr:uid="{00000000-0005-0000-0000-0000ED0A0000}"/>
    <cellStyle name="Comma 3 22 3" xfId="6391" xr:uid="{00000000-0005-0000-0000-0000EE0A0000}"/>
    <cellStyle name="Comma 3 22 4" xfId="6804" xr:uid="{00000000-0005-0000-0000-0000EF0A0000}"/>
    <cellStyle name="Comma 3 23" xfId="2388" xr:uid="{00000000-0005-0000-0000-0000F00A0000}"/>
    <cellStyle name="Comma 3 23 2" xfId="4163" xr:uid="{00000000-0005-0000-0000-0000F10A0000}"/>
    <cellStyle name="Comma 3 23 3" xfId="6392" xr:uid="{00000000-0005-0000-0000-0000F20A0000}"/>
    <cellStyle name="Comma 3 23 4" xfId="6803" xr:uid="{00000000-0005-0000-0000-0000F30A0000}"/>
    <cellStyle name="Comma 3 24" xfId="2389" xr:uid="{00000000-0005-0000-0000-0000F40A0000}"/>
    <cellStyle name="Comma 3 24 2" xfId="4164" xr:uid="{00000000-0005-0000-0000-0000F50A0000}"/>
    <cellStyle name="Comma 3 24 3" xfId="6393" xr:uid="{00000000-0005-0000-0000-0000F60A0000}"/>
    <cellStyle name="Comma 3 24 4" xfId="6802" xr:uid="{00000000-0005-0000-0000-0000F70A0000}"/>
    <cellStyle name="Comma 3 25" xfId="2390" xr:uid="{00000000-0005-0000-0000-0000F80A0000}"/>
    <cellStyle name="Comma 3 25 2" xfId="4165" xr:uid="{00000000-0005-0000-0000-0000F90A0000}"/>
    <cellStyle name="Comma 3 25 3" xfId="6394" xr:uid="{00000000-0005-0000-0000-0000FA0A0000}"/>
    <cellStyle name="Comma 3 25 4" xfId="6801" xr:uid="{00000000-0005-0000-0000-0000FB0A0000}"/>
    <cellStyle name="Comma 3 26" xfId="2391" xr:uid="{00000000-0005-0000-0000-0000FC0A0000}"/>
    <cellStyle name="Comma 3 26 2" xfId="4166" xr:uid="{00000000-0005-0000-0000-0000FD0A0000}"/>
    <cellStyle name="Comma 3 26 3" xfId="6395" xr:uid="{00000000-0005-0000-0000-0000FE0A0000}"/>
    <cellStyle name="Comma 3 26 4" xfId="6800" xr:uid="{00000000-0005-0000-0000-0000FF0A0000}"/>
    <cellStyle name="Comma 3 27" xfId="2392" xr:uid="{00000000-0005-0000-0000-0000000B0000}"/>
    <cellStyle name="Comma 3 27 2" xfId="4167" xr:uid="{00000000-0005-0000-0000-0000010B0000}"/>
    <cellStyle name="Comma 3 27 3" xfId="6396" xr:uid="{00000000-0005-0000-0000-0000020B0000}"/>
    <cellStyle name="Comma 3 27 4" xfId="6799" xr:uid="{00000000-0005-0000-0000-0000030B0000}"/>
    <cellStyle name="Comma 3 28" xfId="2393" xr:uid="{00000000-0005-0000-0000-0000040B0000}"/>
    <cellStyle name="Comma 3 28 2" xfId="4168" xr:uid="{00000000-0005-0000-0000-0000050B0000}"/>
    <cellStyle name="Comma 3 28 3" xfId="6397" xr:uid="{00000000-0005-0000-0000-0000060B0000}"/>
    <cellStyle name="Comma 3 28 4" xfId="6798" xr:uid="{00000000-0005-0000-0000-0000070B0000}"/>
    <cellStyle name="Comma 3 29" xfId="2394" xr:uid="{00000000-0005-0000-0000-0000080B0000}"/>
    <cellStyle name="Comma 3 29 2" xfId="4169" xr:uid="{00000000-0005-0000-0000-0000090B0000}"/>
    <cellStyle name="Comma 3 29 3" xfId="6398" xr:uid="{00000000-0005-0000-0000-00000A0B0000}"/>
    <cellStyle name="Comma 3 29 4" xfId="6797" xr:uid="{00000000-0005-0000-0000-00000B0B0000}"/>
    <cellStyle name="Comma 3 3" xfId="2395" xr:uid="{00000000-0005-0000-0000-00000C0B0000}"/>
    <cellStyle name="Comma 3 3 2" xfId="2396" xr:uid="{00000000-0005-0000-0000-00000D0B0000}"/>
    <cellStyle name="Comma 3 3 3" xfId="3841" xr:uid="{00000000-0005-0000-0000-00000E0B0000}"/>
    <cellStyle name="Comma 3 30" xfId="2397" xr:uid="{00000000-0005-0000-0000-00000F0B0000}"/>
    <cellStyle name="Comma 3 30 2" xfId="4170" xr:uid="{00000000-0005-0000-0000-0000100B0000}"/>
    <cellStyle name="Comma 3 30 3" xfId="6400" xr:uid="{00000000-0005-0000-0000-0000110B0000}"/>
    <cellStyle name="Comma 3 30 4" xfId="6796" xr:uid="{00000000-0005-0000-0000-0000120B0000}"/>
    <cellStyle name="Comma 3 31" xfId="2398" xr:uid="{00000000-0005-0000-0000-0000130B0000}"/>
    <cellStyle name="Comma 3 31 2" xfId="4171" xr:uid="{00000000-0005-0000-0000-0000140B0000}"/>
    <cellStyle name="Comma 3 31 3" xfId="6401" xr:uid="{00000000-0005-0000-0000-0000150B0000}"/>
    <cellStyle name="Comma 3 31 4" xfId="6795" xr:uid="{00000000-0005-0000-0000-0000160B0000}"/>
    <cellStyle name="Comma 3 32" xfId="3839" xr:uid="{00000000-0005-0000-0000-0000170B0000}"/>
    <cellStyle name="Comma 3 32 2" xfId="4172" xr:uid="{00000000-0005-0000-0000-0000180B0000}"/>
    <cellStyle name="Comma 3 32 3" xfId="6402" xr:uid="{00000000-0005-0000-0000-0000190B0000}"/>
    <cellStyle name="Comma 3 32 4" xfId="6794" xr:uid="{00000000-0005-0000-0000-00001A0B0000}"/>
    <cellStyle name="Comma 3 33" xfId="4149" xr:uid="{00000000-0005-0000-0000-00001B0B0000}"/>
    <cellStyle name="Comma 3 34" xfId="4173" xr:uid="{00000000-0005-0000-0000-00001C0B0000}"/>
    <cellStyle name="Comma 3 35" xfId="4174" xr:uid="{00000000-0005-0000-0000-00001D0B0000}"/>
    <cellStyle name="Comma 3 36" xfId="4175" xr:uid="{00000000-0005-0000-0000-00001E0B0000}"/>
    <cellStyle name="Comma 3 37" xfId="4176" xr:uid="{00000000-0005-0000-0000-00001F0B0000}"/>
    <cellStyle name="Comma 3 38" xfId="4177" xr:uid="{00000000-0005-0000-0000-0000200B0000}"/>
    <cellStyle name="Comma 3 39" xfId="4178" xr:uid="{00000000-0005-0000-0000-0000210B0000}"/>
    <cellStyle name="Comma 3 4" xfId="2399" xr:uid="{00000000-0005-0000-0000-0000220B0000}"/>
    <cellStyle name="Comma 3 4 2" xfId="2400" xr:uid="{00000000-0005-0000-0000-0000230B0000}"/>
    <cellStyle name="Comma 3 4 3" xfId="4179" xr:uid="{00000000-0005-0000-0000-0000240B0000}"/>
    <cellStyle name="Comma 3 4 4" xfId="6403" xr:uid="{00000000-0005-0000-0000-0000250B0000}"/>
    <cellStyle name="Comma 3 4 5" xfId="6789" xr:uid="{00000000-0005-0000-0000-0000260B0000}"/>
    <cellStyle name="Comma 3 40" xfId="4180" xr:uid="{00000000-0005-0000-0000-0000270B0000}"/>
    <cellStyle name="Comma 3 41" xfId="4181" xr:uid="{00000000-0005-0000-0000-0000280B0000}"/>
    <cellStyle name="Comma 3 42" xfId="4182" xr:uid="{00000000-0005-0000-0000-0000290B0000}"/>
    <cellStyle name="Comma 3 43" xfId="4183" xr:uid="{00000000-0005-0000-0000-00002A0B0000}"/>
    <cellStyle name="Comma 3 44" xfId="4184" xr:uid="{00000000-0005-0000-0000-00002B0B0000}"/>
    <cellStyle name="Comma 3 45" xfId="4185" xr:uid="{00000000-0005-0000-0000-00002C0B0000}"/>
    <cellStyle name="Comma 3 46" xfId="4186" xr:uid="{00000000-0005-0000-0000-00002D0B0000}"/>
    <cellStyle name="Comma 3 47" xfId="4187" xr:uid="{00000000-0005-0000-0000-00002E0B0000}"/>
    <cellStyle name="Comma 3 48" xfId="4188" xr:uid="{00000000-0005-0000-0000-00002F0B0000}"/>
    <cellStyle name="Comma 3 49" xfId="4189" xr:uid="{00000000-0005-0000-0000-0000300B0000}"/>
    <cellStyle name="Comma 3 5" xfId="2401" xr:uid="{00000000-0005-0000-0000-0000310B0000}"/>
    <cellStyle name="Comma 3 5 2" xfId="2402" xr:uid="{00000000-0005-0000-0000-0000320B0000}"/>
    <cellStyle name="Comma 3 5 3" xfId="3842" xr:uid="{00000000-0005-0000-0000-0000330B0000}"/>
    <cellStyle name="Comma 3 50" xfId="4190" xr:uid="{00000000-0005-0000-0000-0000340B0000}"/>
    <cellStyle name="Comma 3 51" xfId="4191" xr:uid="{00000000-0005-0000-0000-0000350B0000}"/>
    <cellStyle name="Comma 3 52" xfId="4192" xr:uid="{00000000-0005-0000-0000-0000360B0000}"/>
    <cellStyle name="Comma 3 53" xfId="4193" xr:uid="{00000000-0005-0000-0000-0000370B0000}"/>
    <cellStyle name="Comma 3 54" xfId="4194" xr:uid="{00000000-0005-0000-0000-0000380B0000}"/>
    <cellStyle name="Comma 3 55" xfId="4195" xr:uid="{00000000-0005-0000-0000-0000390B0000}"/>
    <cellStyle name="Comma 3 56" xfId="4196" xr:uid="{00000000-0005-0000-0000-00003A0B0000}"/>
    <cellStyle name="Comma 3 57" xfId="4197" xr:uid="{00000000-0005-0000-0000-00003B0B0000}"/>
    <cellStyle name="Comma 3 58" xfId="4198" xr:uid="{00000000-0005-0000-0000-00003C0B0000}"/>
    <cellStyle name="Comma 3 59" xfId="4199" xr:uid="{00000000-0005-0000-0000-00003D0B0000}"/>
    <cellStyle name="Comma 3 6" xfId="2403" xr:uid="{00000000-0005-0000-0000-00003E0B0000}"/>
    <cellStyle name="Comma 3 6 2" xfId="2404" xr:uid="{00000000-0005-0000-0000-00003F0B0000}"/>
    <cellStyle name="Comma 3 6 3" xfId="3843" xr:uid="{00000000-0005-0000-0000-0000400B0000}"/>
    <cellStyle name="Comma 3 60" xfId="4200" xr:uid="{00000000-0005-0000-0000-0000410B0000}"/>
    <cellStyle name="Comma 3 61" xfId="4201" xr:uid="{00000000-0005-0000-0000-0000420B0000}"/>
    <cellStyle name="Comma 3 62" xfId="4202" xr:uid="{00000000-0005-0000-0000-0000430B0000}"/>
    <cellStyle name="Comma 3 63" xfId="4203" xr:uid="{00000000-0005-0000-0000-0000440B0000}"/>
    <cellStyle name="Comma 3 64" xfId="4204" xr:uid="{00000000-0005-0000-0000-0000450B0000}"/>
    <cellStyle name="Comma 3 65" xfId="4205" xr:uid="{00000000-0005-0000-0000-0000460B0000}"/>
    <cellStyle name="Comma 3 66" xfId="4206" xr:uid="{00000000-0005-0000-0000-0000470B0000}"/>
    <cellStyle name="Comma 3 67" xfId="4207" xr:uid="{00000000-0005-0000-0000-0000480B0000}"/>
    <cellStyle name="Comma 3 68" xfId="4208" xr:uid="{00000000-0005-0000-0000-0000490B0000}"/>
    <cellStyle name="Comma 3 69" xfId="4209" xr:uid="{00000000-0005-0000-0000-00004A0B0000}"/>
    <cellStyle name="Comma 3 7" xfId="2405" xr:uid="{00000000-0005-0000-0000-00004B0B0000}"/>
    <cellStyle name="Comma 3 7 2" xfId="2406" xr:uid="{00000000-0005-0000-0000-00004C0B0000}"/>
    <cellStyle name="Comma 3 7 3" xfId="3844" xr:uid="{00000000-0005-0000-0000-00004D0B0000}"/>
    <cellStyle name="Comma 3 70" xfId="4210" xr:uid="{00000000-0005-0000-0000-00004E0B0000}"/>
    <cellStyle name="Comma 3 71" xfId="4211" xr:uid="{00000000-0005-0000-0000-00004F0B0000}"/>
    <cellStyle name="Comma 3 72" xfId="4212" xr:uid="{00000000-0005-0000-0000-0000500B0000}"/>
    <cellStyle name="Comma 3 73" xfId="4213" xr:uid="{00000000-0005-0000-0000-0000510B0000}"/>
    <cellStyle name="Comma 3 74" xfId="4214" xr:uid="{00000000-0005-0000-0000-0000520B0000}"/>
    <cellStyle name="Comma 3 75" xfId="4215" xr:uid="{00000000-0005-0000-0000-0000530B0000}"/>
    <cellStyle name="Comma 3 76" xfId="4216" xr:uid="{00000000-0005-0000-0000-0000540B0000}"/>
    <cellStyle name="Comma 3 77" xfId="4217" xr:uid="{00000000-0005-0000-0000-0000550B0000}"/>
    <cellStyle name="Comma 3 78" xfId="4218" xr:uid="{00000000-0005-0000-0000-0000560B0000}"/>
    <cellStyle name="Comma 3 79" xfId="4219" xr:uid="{00000000-0005-0000-0000-0000570B0000}"/>
    <cellStyle name="Comma 3 8" xfId="2407" xr:uid="{00000000-0005-0000-0000-0000580B0000}"/>
    <cellStyle name="Comma 3 8 2" xfId="2408" xr:uid="{00000000-0005-0000-0000-0000590B0000}"/>
    <cellStyle name="Comma 3 8 3" xfId="3845" xr:uid="{00000000-0005-0000-0000-00005A0B0000}"/>
    <cellStyle name="Comma 3 80" xfId="4220" xr:uid="{00000000-0005-0000-0000-00005B0B0000}"/>
    <cellStyle name="Comma 3 81" xfId="4221" xr:uid="{00000000-0005-0000-0000-00005C0B0000}"/>
    <cellStyle name="Comma 3 82" xfId="4222" xr:uid="{00000000-0005-0000-0000-00005D0B0000}"/>
    <cellStyle name="Comma 3 83" xfId="4223" xr:uid="{00000000-0005-0000-0000-00005E0B0000}"/>
    <cellStyle name="Comma 3 84" xfId="4224" xr:uid="{00000000-0005-0000-0000-00005F0B0000}"/>
    <cellStyle name="Comma 3 85" xfId="4225" xr:uid="{00000000-0005-0000-0000-0000600B0000}"/>
    <cellStyle name="Comma 3 86" xfId="4226" xr:uid="{00000000-0005-0000-0000-0000610B0000}"/>
    <cellStyle name="Comma 3 87" xfId="4227" xr:uid="{00000000-0005-0000-0000-0000620B0000}"/>
    <cellStyle name="Comma 3 88" xfId="4228" xr:uid="{00000000-0005-0000-0000-0000630B0000}"/>
    <cellStyle name="Comma 3 89" xfId="4229" xr:uid="{00000000-0005-0000-0000-0000640B0000}"/>
    <cellStyle name="Comma 3 9" xfId="2409" xr:uid="{00000000-0005-0000-0000-0000650B0000}"/>
    <cellStyle name="Comma 3 9 2" xfId="2410" xr:uid="{00000000-0005-0000-0000-0000660B0000}"/>
    <cellStyle name="Comma 3 9 3" xfId="3846" xr:uid="{00000000-0005-0000-0000-0000670B0000}"/>
    <cellStyle name="Comma 3 9 4" xfId="4230" xr:uid="{00000000-0005-0000-0000-0000680B0000}"/>
    <cellStyle name="Comma 3 9 5" xfId="6416" xr:uid="{00000000-0005-0000-0000-0000690B0000}"/>
    <cellStyle name="Comma 3 9 6" xfId="6774" xr:uid="{00000000-0005-0000-0000-00006A0B0000}"/>
    <cellStyle name="Comma 3 90" xfId="4231" xr:uid="{00000000-0005-0000-0000-00006B0B0000}"/>
    <cellStyle name="Comma 3 91" xfId="4232" xr:uid="{00000000-0005-0000-0000-00006C0B0000}"/>
    <cellStyle name="Comma 3 92" xfId="4233" xr:uid="{00000000-0005-0000-0000-00006D0B0000}"/>
    <cellStyle name="Comma 3 93" xfId="4234" xr:uid="{00000000-0005-0000-0000-00006E0B0000}"/>
    <cellStyle name="Comma 3 94" xfId="4235" xr:uid="{00000000-0005-0000-0000-00006F0B0000}"/>
    <cellStyle name="Comma 3 95" xfId="4236" xr:uid="{00000000-0005-0000-0000-0000700B0000}"/>
    <cellStyle name="Comma 3 96" xfId="4237" xr:uid="{00000000-0005-0000-0000-0000710B0000}"/>
    <cellStyle name="Comma 3 97" xfId="4238" xr:uid="{00000000-0005-0000-0000-0000720B0000}"/>
    <cellStyle name="Comma 3 98" xfId="4239" xr:uid="{00000000-0005-0000-0000-0000730B0000}"/>
    <cellStyle name="Comma 3 99" xfId="4240" xr:uid="{00000000-0005-0000-0000-0000740B0000}"/>
    <cellStyle name="Comma 30" xfId="2411" xr:uid="{00000000-0005-0000-0000-0000750B0000}"/>
    <cellStyle name="Comma 32" xfId="2412" xr:uid="{00000000-0005-0000-0000-0000760B0000}"/>
    <cellStyle name="Comma 32 2" xfId="3847" xr:uid="{00000000-0005-0000-0000-0000770B0000}"/>
    <cellStyle name="Comma 33" xfId="2413" xr:uid="{00000000-0005-0000-0000-0000780B0000}"/>
    <cellStyle name="Comma 33 2" xfId="3848" xr:uid="{00000000-0005-0000-0000-0000790B0000}"/>
    <cellStyle name="Comma 34" xfId="2414" xr:uid="{00000000-0005-0000-0000-00007A0B0000}"/>
    <cellStyle name="Comma 34 2" xfId="3849" xr:uid="{00000000-0005-0000-0000-00007B0B0000}"/>
    <cellStyle name="Comma 35" xfId="2415" xr:uid="{00000000-0005-0000-0000-00007C0B0000}"/>
    <cellStyle name="Comma 36" xfId="2416" xr:uid="{00000000-0005-0000-0000-00007D0B0000}"/>
    <cellStyle name="Comma 36 2" xfId="3850" xr:uid="{00000000-0005-0000-0000-00007E0B0000}"/>
    <cellStyle name="Comma 38" xfId="2417" xr:uid="{00000000-0005-0000-0000-00007F0B0000}"/>
    <cellStyle name="Comma 38 2" xfId="3851" xr:uid="{00000000-0005-0000-0000-0000800B0000}"/>
    <cellStyle name="Comma 39" xfId="2418" xr:uid="{00000000-0005-0000-0000-0000810B0000}"/>
    <cellStyle name="Comma 4" xfId="2419" xr:uid="{00000000-0005-0000-0000-0000820B0000}"/>
    <cellStyle name="Comma 4 2" xfId="2420" xr:uid="{00000000-0005-0000-0000-0000830B0000}"/>
    <cellStyle name="Comma 4 20" xfId="2421" xr:uid="{00000000-0005-0000-0000-0000840B0000}"/>
    <cellStyle name="Comma 4 3" xfId="3852" xr:uid="{00000000-0005-0000-0000-0000850B0000}"/>
    <cellStyle name="Comma 40" xfId="2422" xr:uid="{00000000-0005-0000-0000-0000860B0000}"/>
    <cellStyle name="Comma 40 2" xfId="3853" xr:uid="{00000000-0005-0000-0000-0000870B0000}"/>
    <cellStyle name="Comma 41" xfId="2423" xr:uid="{00000000-0005-0000-0000-0000880B0000}"/>
    <cellStyle name="Comma 41 2" xfId="3854" xr:uid="{00000000-0005-0000-0000-0000890B0000}"/>
    <cellStyle name="Comma 42" xfId="2424" xr:uid="{00000000-0005-0000-0000-00008A0B0000}"/>
    <cellStyle name="Comma 42 2" xfId="3855" xr:uid="{00000000-0005-0000-0000-00008B0B0000}"/>
    <cellStyle name="Comma 5" xfId="2425" xr:uid="{00000000-0005-0000-0000-00008C0B0000}"/>
    <cellStyle name="Comma 5 10" xfId="4242" xr:uid="{00000000-0005-0000-0000-00008D0B0000}"/>
    <cellStyle name="Comma 5 11" xfId="4243" xr:uid="{00000000-0005-0000-0000-00008E0B0000}"/>
    <cellStyle name="Comma 5 12" xfId="4244" xr:uid="{00000000-0005-0000-0000-00008F0B0000}"/>
    <cellStyle name="Comma 5 13" xfId="4245" xr:uid="{00000000-0005-0000-0000-0000900B0000}"/>
    <cellStyle name="Comma 5 14" xfId="4246" xr:uid="{00000000-0005-0000-0000-0000910B0000}"/>
    <cellStyle name="Comma 5 15" xfId="4247" xr:uid="{00000000-0005-0000-0000-0000920B0000}"/>
    <cellStyle name="Comma 5 16" xfId="4248" xr:uid="{00000000-0005-0000-0000-0000930B0000}"/>
    <cellStyle name="Comma 5 17" xfId="4249" xr:uid="{00000000-0005-0000-0000-0000940B0000}"/>
    <cellStyle name="Comma 5 18" xfId="4250" xr:uid="{00000000-0005-0000-0000-0000950B0000}"/>
    <cellStyle name="Comma 5 19" xfId="4251" xr:uid="{00000000-0005-0000-0000-0000960B0000}"/>
    <cellStyle name="Comma 5 2" xfId="2426" xr:uid="{00000000-0005-0000-0000-0000970B0000}"/>
    <cellStyle name="Comma 5 2 2" xfId="4252" xr:uid="{00000000-0005-0000-0000-0000980B0000}"/>
    <cellStyle name="Comma 5 2 3" xfId="6420" xr:uid="{00000000-0005-0000-0000-0000990B0000}"/>
    <cellStyle name="Comma 5 2 4" xfId="6770" xr:uid="{00000000-0005-0000-0000-00009A0B0000}"/>
    <cellStyle name="Comma 5 20" xfId="4253" xr:uid="{00000000-0005-0000-0000-00009B0B0000}"/>
    <cellStyle name="Comma 5 21" xfId="4254" xr:uid="{00000000-0005-0000-0000-00009C0B0000}"/>
    <cellStyle name="Comma 5 22" xfId="4255" xr:uid="{00000000-0005-0000-0000-00009D0B0000}"/>
    <cellStyle name="Comma 5 23" xfId="4256" xr:uid="{00000000-0005-0000-0000-00009E0B0000}"/>
    <cellStyle name="Comma 5 24" xfId="4257" xr:uid="{00000000-0005-0000-0000-00009F0B0000}"/>
    <cellStyle name="Comma 5 25" xfId="4258" xr:uid="{00000000-0005-0000-0000-0000A00B0000}"/>
    <cellStyle name="Comma 5 26" xfId="4259" xr:uid="{00000000-0005-0000-0000-0000A10B0000}"/>
    <cellStyle name="Comma 5 27" xfId="4260" xr:uid="{00000000-0005-0000-0000-0000A20B0000}"/>
    <cellStyle name="Comma 5 28" xfId="4261" xr:uid="{00000000-0005-0000-0000-0000A30B0000}"/>
    <cellStyle name="Comma 5 29" xfId="4262" xr:uid="{00000000-0005-0000-0000-0000A40B0000}"/>
    <cellStyle name="Comma 5 3" xfId="3856" xr:uid="{00000000-0005-0000-0000-0000A50B0000}"/>
    <cellStyle name="Comma 5 3 2" xfId="4263" xr:uid="{00000000-0005-0000-0000-0000A60B0000}"/>
    <cellStyle name="Comma 5 3 3" xfId="6422" xr:uid="{00000000-0005-0000-0000-0000A70B0000}"/>
    <cellStyle name="Comma 5 3 4" xfId="6739" xr:uid="{00000000-0005-0000-0000-0000A80B0000}"/>
    <cellStyle name="Comma 5 30" xfId="4264" xr:uid="{00000000-0005-0000-0000-0000A90B0000}"/>
    <cellStyle name="Comma 5 31" xfId="4265" xr:uid="{00000000-0005-0000-0000-0000AA0B0000}"/>
    <cellStyle name="Comma 5 32" xfId="4266" xr:uid="{00000000-0005-0000-0000-0000AB0B0000}"/>
    <cellStyle name="Comma 5 33" xfId="4267" xr:uid="{00000000-0005-0000-0000-0000AC0B0000}"/>
    <cellStyle name="Comma 5 34" xfId="4268" xr:uid="{00000000-0005-0000-0000-0000AD0B0000}"/>
    <cellStyle name="Comma 5 35" xfId="4269" xr:uid="{00000000-0005-0000-0000-0000AE0B0000}"/>
    <cellStyle name="Comma 5 36" xfId="4270" xr:uid="{00000000-0005-0000-0000-0000AF0B0000}"/>
    <cellStyle name="Comma 5 37" xfId="4271" xr:uid="{00000000-0005-0000-0000-0000B00B0000}"/>
    <cellStyle name="Comma 5 38" xfId="4272" xr:uid="{00000000-0005-0000-0000-0000B10B0000}"/>
    <cellStyle name="Comma 5 39" xfId="6418" xr:uid="{00000000-0005-0000-0000-0000B20B0000}"/>
    <cellStyle name="Comma 5 4" xfId="4241" xr:uid="{00000000-0005-0000-0000-0000B30B0000}"/>
    <cellStyle name="Comma 5 40" xfId="6772" xr:uid="{00000000-0005-0000-0000-0000B40B0000}"/>
    <cellStyle name="Comma 5 5" xfId="4273" xr:uid="{00000000-0005-0000-0000-0000B50B0000}"/>
    <cellStyle name="Comma 5 6" xfId="4274" xr:uid="{00000000-0005-0000-0000-0000B60B0000}"/>
    <cellStyle name="Comma 5 7" xfId="4275" xr:uid="{00000000-0005-0000-0000-0000B70B0000}"/>
    <cellStyle name="Comma 5 8" xfId="4276" xr:uid="{00000000-0005-0000-0000-0000B80B0000}"/>
    <cellStyle name="Comma 5 9" xfId="4277" xr:uid="{00000000-0005-0000-0000-0000B90B0000}"/>
    <cellStyle name="Comma 53" xfId="4278" xr:uid="{00000000-0005-0000-0000-0000BA0B0000}"/>
    <cellStyle name="Comma 6" xfId="2427" xr:uid="{00000000-0005-0000-0000-0000BB0B0000}"/>
    <cellStyle name="Comma 6 2" xfId="2428" xr:uid="{00000000-0005-0000-0000-0000BC0B0000}"/>
    <cellStyle name="Comma 6 2 2" xfId="2429" xr:uid="{00000000-0005-0000-0000-0000BD0B0000}"/>
    <cellStyle name="Comma 6 2 3" xfId="2430" xr:uid="{00000000-0005-0000-0000-0000BE0B0000}"/>
    <cellStyle name="Comma 6 2 4" xfId="3858" xr:uid="{00000000-0005-0000-0000-0000BF0B0000}"/>
    <cellStyle name="Comma 6 3" xfId="2431" xr:uid="{00000000-0005-0000-0000-0000C00B0000}"/>
    <cellStyle name="Comma 6 4" xfId="3857" xr:uid="{00000000-0005-0000-0000-0000C10B0000}"/>
    <cellStyle name="Comma 68" xfId="4279" xr:uid="{00000000-0005-0000-0000-0000C20B0000}"/>
    <cellStyle name="Comma 7" xfId="2432" xr:uid="{00000000-0005-0000-0000-0000C30B0000}"/>
    <cellStyle name="Comma 7 2" xfId="2433" xr:uid="{00000000-0005-0000-0000-0000C40B0000}"/>
    <cellStyle name="Comma 7 3" xfId="3859" xr:uid="{00000000-0005-0000-0000-0000C50B0000}"/>
    <cellStyle name="Comma 73" xfId="4280" xr:uid="{00000000-0005-0000-0000-0000C60B0000}"/>
    <cellStyle name="Comma 79" xfId="4281" xr:uid="{00000000-0005-0000-0000-0000C70B0000}"/>
    <cellStyle name="Comma 8" xfId="2434" xr:uid="{00000000-0005-0000-0000-0000C80B0000}"/>
    <cellStyle name="Comma 8 2" xfId="2435" xr:uid="{00000000-0005-0000-0000-0000C90B0000}"/>
    <cellStyle name="Comma 8 3" xfId="3860" xr:uid="{00000000-0005-0000-0000-0000CA0B0000}"/>
    <cellStyle name="Comma 81" xfId="4282" xr:uid="{00000000-0005-0000-0000-0000CB0B0000}"/>
    <cellStyle name="Comma 88" xfId="4283" xr:uid="{00000000-0005-0000-0000-0000CC0B0000}"/>
    <cellStyle name="Comma 9" xfId="2436" xr:uid="{00000000-0005-0000-0000-0000CD0B0000}"/>
    <cellStyle name="Comma 9 2" xfId="2437" xr:uid="{00000000-0005-0000-0000-0000CE0B0000}"/>
    <cellStyle name="Comma 9 3" xfId="3861" xr:uid="{00000000-0005-0000-0000-0000CF0B0000}"/>
    <cellStyle name="Comma 92" xfId="4284" xr:uid="{00000000-0005-0000-0000-0000D00B0000}"/>
    <cellStyle name="Comma 93" xfId="4285" xr:uid="{00000000-0005-0000-0000-0000D10B0000}"/>
    <cellStyle name="Comma 95" xfId="4286" xr:uid="{00000000-0005-0000-0000-0000D20B0000}"/>
    <cellStyle name="Comma 96" xfId="4287" xr:uid="{00000000-0005-0000-0000-0000D30B0000}"/>
    <cellStyle name="Comma 99" xfId="4288" xr:uid="{00000000-0005-0000-0000-0000D40B0000}"/>
    <cellStyle name="comma zerodec" xfId="2438" xr:uid="{00000000-0005-0000-0000-0000D50B0000}"/>
    <cellStyle name="comma zerodec 2" xfId="2439" xr:uid="{00000000-0005-0000-0000-0000D60B0000}"/>
    <cellStyle name="Comma0" xfId="2440" xr:uid="{00000000-0005-0000-0000-0000D70B0000}"/>
    <cellStyle name="Copied" xfId="2441" xr:uid="{00000000-0005-0000-0000-0000D80B0000}"/>
    <cellStyle name="Cࡵrrency_Sheet1_PRODUCTĠ" xfId="2442" xr:uid="{00000000-0005-0000-0000-0000D90B0000}"/>
    <cellStyle name="_x0001_CS_x0006_RMO[" xfId="2443" xr:uid="{00000000-0005-0000-0000-0000DA0B0000}"/>
    <cellStyle name="_x0001_CS_x0006_RMO[?0?]?_?0?0?" xfId="2444" xr:uid="{00000000-0005-0000-0000-0000DB0B0000}"/>
    <cellStyle name="_x0001_CS_x0006_RMO_" xfId="2445" xr:uid="{00000000-0005-0000-0000-0000DC0B0000}"/>
    <cellStyle name="Curråncy [0]_FCST_RESULTS" xfId="2446" xr:uid="{00000000-0005-0000-0000-0000DD0B0000}"/>
    <cellStyle name="Currency [0]ßmud plant bolted_RESULTS" xfId="2447" xr:uid="{00000000-0005-0000-0000-0000DE0B0000}"/>
    <cellStyle name="Currency [00]" xfId="2448" xr:uid="{00000000-0005-0000-0000-0000DF0B0000}"/>
    <cellStyle name="Currency![0]_FCSt (2)" xfId="2449" xr:uid="{00000000-0005-0000-0000-0000E00B0000}"/>
    <cellStyle name="Currency0" xfId="2450" xr:uid="{00000000-0005-0000-0000-0000E10B0000}"/>
    <cellStyle name="Currency0 2" xfId="2451" xr:uid="{00000000-0005-0000-0000-0000E20B0000}"/>
    <cellStyle name="Currency0 3" xfId="3862" xr:uid="{00000000-0005-0000-0000-0000E30B0000}"/>
    <cellStyle name="Currency1" xfId="2452" xr:uid="{00000000-0005-0000-0000-0000E40B0000}"/>
    <cellStyle name="Currency1 2" xfId="2453" xr:uid="{00000000-0005-0000-0000-0000E50B0000}"/>
    <cellStyle name="Currency1 3" xfId="2454" xr:uid="{00000000-0005-0000-0000-0000E60B0000}"/>
    <cellStyle name="D1" xfId="2459" xr:uid="{00000000-0005-0000-0000-0000EB0B0000}"/>
    <cellStyle name="Date" xfId="2460" xr:uid="{00000000-0005-0000-0000-0000EC0B0000}"/>
    <cellStyle name="Date 2" xfId="2461" xr:uid="{00000000-0005-0000-0000-0000ED0B0000}"/>
    <cellStyle name="Date Short" xfId="2462" xr:uid="{00000000-0005-0000-0000-0000EE0B0000}"/>
    <cellStyle name="Date_Bieu QT so 53 (Quy sua 31-10)" xfId="2463" xr:uid="{00000000-0005-0000-0000-0000EF0B0000}"/>
    <cellStyle name="Dấu phẩy_DA Deo ban-ql37 7- 05 trinh cuc1" xfId="2465" xr:uid="{00000000-0005-0000-0000-0000F10B0000}"/>
    <cellStyle name="daude" xfId="2464" xr:uid="{00000000-0005-0000-0000-0000F00B0000}"/>
    <cellStyle name="Dezimal [0]_NEGS" xfId="2466" xr:uid="{00000000-0005-0000-0000-0000F20B0000}"/>
    <cellStyle name="Dezimal_NEGS" xfId="2467" xr:uid="{00000000-0005-0000-0000-0000F30B0000}"/>
    <cellStyle name="_x0001_dÏÈ¹ " xfId="2468" xr:uid="{00000000-0005-0000-0000-0000F40B0000}"/>
    <cellStyle name="_x0001_dÏÈ¹ ?[?0?" xfId="2469" xr:uid="{00000000-0005-0000-0000-0000F50B0000}"/>
    <cellStyle name="_x0001_dÏÈ¹_" xfId="2470" xr:uid="{00000000-0005-0000-0000-0000F60B0000}"/>
    <cellStyle name="Dollar (zero dec)" xfId="2471" xr:uid="{00000000-0005-0000-0000-0000F70B0000}"/>
    <cellStyle name="Dollar (zero dec) 2" xfId="2472" xr:uid="{00000000-0005-0000-0000-0000F80B0000}"/>
    <cellStyle name="Dollar (zero dec) 3" xfId="2473" xr:uid="{00000000-0005-0000-0000-0000F90B0000}"/>
    <cellStyle name="DuToanBXD" xfId="2474" xr:uid="{00000000-0005-0000-0000-0000FA0B0000}"/>
    <cellStyle name="Dziesi?tny [0]_Invoices2001Slovakia" xfId="2475" xr:uid="{00000000-0005-0000-0000-0000FB0B0000}"/>
    <cellStyle name="Dziesi?tny_Invoices2001Slovakia" xfId="2476" xr:uid="{00000000-0005-0000-0000-0000FC0B0000}"/>
    <cellStyle name="Dziesietny [0]_Invoices2001Slovakia" xfId="2477" xr:uid="{00000000-0005-0000-0000-0000FD0B0000}"/>
    <cellStyle name="Dziesiętny [0]_Invoices2001Slovakia" xfId="2478" xr:uid="{00000000-0005-0000-0000-0000FE0B0000}"/>
    <cellStyle name="Dziesietny [0]_Invoices2001Slovakia_Book1" xfId="2479" xr:uid="{00000000-0005-0000-0000-0000FF0B0000}"/>
    <cellStyle name="Dziesiętny [0]_Invoices2001Slovakia_Book1" xfId="2480" xr:uid="{00000000-0005-0000-0000-0000000C0000}"/>
    <cellStyle name="Dziesietny [0]_Invoices2001Slovakia_Book1_Tong hop Cac tuyen(9-1-06)" xfId="2481" xr:uid="{00000000-0005-0000-0000-0000010C0000}"/>
    <cellStyle name="Dziesiętny [0]_Invoices2001Slovakia_Book1_Tong hop Cac tuyen(9-1-06)" xfId="2482" xr:uid="{00000000-0005-0000-0000-0000020C0000}"/>
    <cellStyle name="Dziesietny [0]_Invoices2001Slovakia_Book1_Tong hop Cac tuyen(9-1-06)_Book1" xfId="2483" xr:uid="{00000000-0005-0000-0000-0000030C0000}"/>
    <cellStyle name="Dziesiętny [0]_Invoices2001Slovakia_Book1_Tong hop Cac tuyen(9-1-06)_Book1" xfId="2484" xr:uid="{00000000-0005-0000-0000-0000040C0000}"/>
    <cellStyle name="Dziesietny [0]_Invoices2001Slovakia_KL K.C mat duong" xfId="2485" xr:uid="{00000000-0005-0000-0000-0000050C0000}"/>
    <cellStyle name="Dziesiętny [0]_Invoices2001Slovakia_Nhalamviec VTC(25-1-05)" xfId="2486" xr:uid="{00000000-0005-0000-0000-0000060C0000}"/>
    <cellStyle name="Dziesietny [0]_Invoices2001Slovakia_TDT KHANH HOA" xfId="2487" xr:uid="{00000000-0005-0000-0000-0000070C0000}"/>
    <cellStyle name="Dziesiętny [0]_Invoices2001Slovakia_TDT KHANH HOA" xfId="2488" xr:uid="{00000000-0005-0000-0000-0000080C0000}"/>
    <cellStyle name="Dziesietny [0]_Invoices2001Slovakia_TDT KHANH HOA_Tong hop Cac tuyen(9-1-06)" xfId="2489" xr:uid="{00000000-0005-0000-0000-0000090C0000}"/>
    <cellStyle name="Dziesiętny [0]_Invoices2001Slovakia_TDT KHANH HOA_Tong hop Cac tuyen(9-1-06)" xfId="2490" xr:uid="{00000000-0005-0000-0000-00000A0C0000}"/>
    <cellStyle name="Dziesietny [0]_Invoices2001Slovakia_TDT KHANH HOA_Tong hop Cac tuyen(9-1-06)_Book1" xfId="2491" xr:uid="{00000000-0005-0000-0000-00000B0C0000}"/>
    <cellStyle name="Dziesiętny [0]_Invoices2001Slovakia_TDT KHANH HOA_Tong hop Cac tuyen(9-1-06)_Book1" xfId="2492" xr:uid="{00000000-0005-0000-0000-00000C0C0000}"/>
    <cellStyle name="Dziesietny [0]_Invoices2001Slovakia_TDT quangngai" xfId="2493" xr:uid="{00000000-0005-0000-0000-00000D0C0000}"/>
    <cellStyle name="Dziesiętny [0]_Invoices2001Slovakia_TDT quangngai" xfId="2494" xr:uid="{00000000-0005-0000-0000-00000E0C0000}"/>
    <cellStyle name="Dziesietny [0]_Invoices2001Slovakia_Tong hop Cac tuyen(9-1-06)" xfId="2495" xr:uid="{00000000-0005-0000-0000-00000F0C0000}"/>
    <cellStyle name="Dziesietny_Invoices2001Slovakia" xfId="2496" xr:uid="{00000000-0005-0000-0000-0000100C0000}"/>
    <cellStyle name="Dziesiętny_Invoices2001Slovakia" xfId="2497" xr:uid="{00000000-0005-0000-0000-0000110C0000}"/>
    <cellStyle name="Dziesietny_Invoices2001Slovakia_Book1" xfId="2498" xr:uid="{00000000-0005-0000-0000-0000120C0000}"/>
    <cellStyle name="Dziesiętny_Invoices2001Slovakia_Book1" xfId="2499" xr:uid="{00000000-0005-0000-0000-0000130C0000}"/>
    <cellStyle name="Dziesietny_Invoices2001Slovakia_Book1_Tong hop Cac tuyen(9-1-06)" xfId="2500" xr:uid="{00000000-0005-0000-0000-0000140C0000}"/>
    <cellStyle name="Dziesiętny_Invoices2001Slovakia_Book1_Tong hop Cac tuyen(9-1-06)" xfId="2501" xr:uid="{00000000-0005-0000-0000-0000150C0000}"/>
    <cellStyle name="Dziesietny_Invoices2001Slovakia_Book1_Tong hop Cac tuyen(9-1-06)_Book1" xfId="2502" xr:uid="{00000000-0005-0000-0000-0000160C0000}"/>
    <cellStyle name="Dziesiętny_Invoices2001Slovakia_Book1_Tong hop Cac tuyen(9-1-06)_Book1" xfId="2503" xr:uid="{00000000-0005-0000-0000-0000170C0000}"/>
    <cellStyle name="Dziesietny_Invoices2001Slovakia_KL K.C mat duong" xfId="2504" xr:uid="{00000000-0005-0000-0000-0000180C0000}"/>
    <cellStyle name="Dziesiętny_Invoices2001Slovakia_Nhalamviec VTC(25-1-05)" xfId="2505" xr:uid="{00000000-0005-0000-0000-0000190C0000}"/>
    <cellStyle name="Dziesietny_Invoices2001Slovakia_TDT KHANH HOA" xfId="2506" xr:uid="{00000000-0005-0000-0000-00001A0C0000}"/>
    <cellStyle name="Dziesiętny_Invoices2001Slovakia_TDT KHANH HOA" xfId="2507" xr:uid="{00000000-0005-0000-0000-00001B0C0000}"/>
    <cellStyle name="Dziesietny_Invoices2001Slovakia_TDT KHANH HOA_Tong hop Cac tuyen(9-1-06)" xfId="2508" xr:uid="{00000000-0005-0000-0000-00001C0C0000}"/>
    <cellStyle name="Dziesiętny_Invoices2001Slovakia_TDT KHANH HOA_Tong hop Cac tuyen(9-1-06)" xfId="2509" xr:uid="{00000000-0005-0000-0000-00001D0C0000}"/>
    <cellStyle name="Dziesietny_Invoices2001Slovakia_TDT KHANH HOA_Tong hop Cac tuyen(9-1-06)_Book1" xfId="2510" xr:uid="{00000000-0005-0000-0000-00001E0C0000}"/>
    <cellStyle name="Dziesiętny_Invoices2001Slovakia_TDT KHANH HOA_Tong hop Cac tuyen(9-1-06)_Book1" xfId="2511" xr:uid="{00000000-0005-0000-0000-00001F0C0000}"/>
    <cellStyle name="Dziesietny_Invoices2001Slovakia_TDT quangngai" xfId="2512" xr:uid="{00000000-0005-0000-0000-0000200C0000}"/>
    <cellStyle name="Dziesiętny_Invoices2001Slovakia_TDT quangngai" xfId="2513" xr:uid="{00000000-0005-0000-0000-0000210C0000}"/>
    <cellStyle name="Dziesietny_Invoices2001Slovakia_Tong hop Cac tuyen(9-1-06)" xfId="2514" xr:uid="{00000000-0005-0000-0000-0000220C0000}"/>
    <cellStyle name="e" xfId="2515" xr:uid="{00000000-0005-0000-0000-0000230C0000}"/>
    <cellStyle name="e_Bieu_KH_2010_Giao" xfId="2516" xr:uid="{00000000-0005-0000-0000-0000240C0000}"/>
    <cellStyle name="e_BieuKH.TM(T12.Gui TH)_2" xfId="2517" xr:uid="{00000000-0005-0000-0000-0000250C0000}"/>
    <cellStyle name="e_Book1" xfId="2518" xr:uid="{00000000-0005-0000-0000-0000260C0000}"/>
    <cellStyle name="e_Chi tieu su nghiep VHXH 2009 chi tiet_01_12qh3t12" xfId="2519" xr:uid="{00000000-0005-0000-0000-0000270C0000}"/>
    <cellStyle name="e_Chinhthuc_Dongquyen_NLN" xfId="2520" xr:uid="{00000000-0005-0000-0000-0000280C0000}"/>
    <cellStyle name="e_ChiTieu_KeHoach_2009" xfId="2521" xr:uid="{00000000-0005-0000-0000-0000290C0000}"/>
    <cellStyle name="e_Danhmuc_Quyhoach2009" xfId="2522" xr:uid="{00000000-0005-0000-0000-00002A0C0000}"/>
    <cellStyle name="e_KH Von Dieu tra CBMT 2009ngay3t12qh4t12" xfId="2527" xr:uid="{00000000-0005-0000-0000-00002F0C0000}"/>
    <cellStyle name="e_KH_2009_CongThuong" xfId="2528" xr:uid="{00000000-0005-0000-0000-0000300C0000}"/>
    <cellStyle name="e_KH_SXNL_2009" xfId="2529" xr:uid="{00000000-0005-0000-0000-0000310C0000}"/>
    <cellStyle name="e_KHXDCB_2009_ HDND" xfId="2530" xr:uid="{00000000-0005-0000-0000-0000320C0000}"/>
    <cellStyle name="e_Kiennghi_TTCP" xfId="2523" xr:uid="{00000000-0005-0000-0000-00002B0C0000}"/>
    <cellStyle name="e_Kiennghi_TTCP_Bosung" xfId="2524" xr:uid="{00000000-0005-0000-0000-00002C0C0000}"/>
    <cellStyle name="e_Kiennghi_TTCP_Bosung_lan2" xfId="2525" xr:uid="{00000000-0005-0000-0000-00002D0C0000}"/>
    <cellStyle name="e_Kiennghibosungvon_TTCP_2" xfId="2526" xr:uid="{00000000-0005-0000-0000-00002E0C0000}"/>
    <cellStyle name="e_Nhucauvon_2010" xfId="2531" xr:uid="{00000000-0005-0000-0000-0000330C0000}"/>
    <cellStyle name="e_Phanbotindung_2009_KH" xfId="2532" xr:uid="{00000000-0005-0000-0000-0000340C0000}"/>
    <cellStyle name="e_Sheet1" xfId="2533" xr:uid="{00000000-0005-0000-0000-0000350C0000}"/>
    <cellStyle name="Emphasis 1" xfId="2534" xr:uid="{00000000-0005-0000-0000-0000360C0000}"/>
    <cellStyle name="Emphasis 2" xfId="2535" xr:uid="{00000000-0005-0000-0000-0000370C0000}"/>
    <cellStyle name="Emphasis 3" xfId="2536" xr:uid="{00000000-0005-0000-0000-0000380C0000}"/>
    <cellStyle name="EN CO.," xfId="2537" xr:uid="{00000000-0005-0000-0000-0000390C0000}"/>
    <cellStyle name="Enter Currency (0)" xfId="2538" xr:uid="{00000000-0005-0000-0000-00003A0C0000}"/>
    <cellStyle name="Enter Currency (2)" xfId="2539" xr:uid="{00000000-0005-0000-0000-00003B0C0000}"/>
    <cellStyle name="Enter Units (0)" xfId="2540" xr:uid="{00000000-0005-0000-0000-00003C0C0000}"/>
    <cellStyle name="Enter Units (1)" xfId="2541" xr:uid="{00000000-0005-0000-0000-00003D0C0000}"/>
    <cellStyle name="Enter Units (2)" xfId="2542" xr:uid="{00000000-0005-0000-0000-00003E0C0000}"/>
    <cellStyle name="Entered" xfId="2543" xr:uid="{00000000-0005-0000-0000-00003F0C0000}"/>
    <cellStyle name="Euro" xfId="2544" xr:uid="{00000000-0005-0000-0000-0000400C0000}"/>
    <cellStyle name="Euro 2" xfId="2545" xr:uid="{00000000-0005-0000-0000-0000410C0000}"/>
    <cellStyle name="Euro 3" xfId="3863" xr:uid="{00000000-0005-0000-0000-0000420C0000}"/>
    <cellStyle name="Explanatory Text 2" xfId="2546" xr:uid="{00000000-0005-0000-0000-0000430C0000}"/>
    <cellStyle name="Explanatory Text 2 2" xfId="2547" xr:uid="{00000000-0005-0000-0000-0000440C0000}"/>
    <cellStyle name="Explanatory Text 2 3" xfId="3864" xr:uid="{00000000-0005-0000-0000-0000450C0000}"/>
    <cellStyle name="f" xfId="2548" xr:uid="{00000000-0005-0000-0000-0000460C0000}"/>
    <cellStyle name="f_Bieu_KH_2010_Giao" xfId="2549" xr:uid="{00000000-0005-0000-0000-0000470C0000}"/>
    <cellStyle name="f_BieuKH.TM(T12.Gui TH)_2" xfId="2550" xr:uid="{00000000-0005-0000-0000-0000480C0000}"/>
    <cellStyle name="f_Book1" xfId="2551" xr:uid="{00000000-0005-0000-0000-0000490C0000}"/>
    <cellStyle name="f_Chi tieu su nghiep VHXH 2009 chi tiet_01_12qh3t12" xfId="2552" xr:uid="{00000000-0005-0000-0000-00004A0C0000}"/>
    <cellStyle name="f_Chinhthuc_Dongquyen_NLN" xfId="2553" xr:uid="{00000000-0005-0000-0000-00004B0C0000}"/>
    <cellStyle name="f_Chinhthuc_Dongquyen_NLN 2" xfId="2554" xr:uid="{00000000-0005-0000-0000-00004C0C0000}"/>
    <cellStyle name="f_Chinhthuc_Dongquyen_NLN 3" xfId="3865" xr:uid="{00000000-0005-0000-0000-00004D0C0000}"/>
    <cellStyle name="f_ChiTieu_KeHoach_2009" xfId="2555" xr:uid="{00000000-0005-0000-0000-00004E0C0000}"/>
    <cellStyle name="f_Danhmuc_Quyhoach2009" xfId="2556" xr:uid="{00000000-0005-0000-0000-00004F0C0000}"/>
    <cellStyle name="f_Danhmuc_Quyhoach2009 2" xfId="2557" xr:uid="{00000000-0005-0000-0000-0000500C0000}"/>
    <cellStyle name="f_Danhmuc_Quyhoach2009 2_31.3BIEU QUYET TOAN NGAN SACH 2017" xfId="2558" xr:uid="{00000000-0005-0000-0000-0000510C0000}"/>
    <cellStyle name="f_KH Von Dieu tra CBMT 2009ngay3t12qh4t12" xfId="2563" xr:uid="{00000000-0005-0000-0000-0000560C0000}"/>
    <cellStyle name="f_KH_2009_CongThuong" xfId="2564" xr:uid="{00000000-0005-0000-0000-0000570C0000}"/>
    <cellStyle name="f_KH_SXNL_2009" xfId="2565" xr:uid="{00000000-0005-0000-0000-0000580C0000}"/>
    <cellStyle name="f_KHXDCB_2009_ HDND" xfId="2566" xr:uid="{00000000-0005-0000-0000-0000590C0000}"/>
    <cellStyle name="f_Kiennghi_TTCP" xfId="2559" xr:uid="{00000000-0005-0000-0000-0000520C0000}"/>
    <cellStyle name="f_Kiennghi_TTCP_Bosung" xfId="2560" xr:uid="{00000000-0005-0000-0000-0000530C0000}"/>
    <cellStyle name="f_Kiennghi_TTCP_Bosung_lan2" xfId="2561" xr:uid="{00000000-0005-0000-0000-0000540C0000}"/>
    <cellStyle name="f_Kiennghibosungvon_TTCP_2" xfId="2562" xr:uid="{00000000-0005-0000-0000-0000550C0000}"/>
    <cellStyle name="f_Nhucauvon_2010" xfId="2567" xr:uid="{00000000-0005-0000-0000-00005A0C0000}"/>
    <cellStyle name="f_Phanbotindung_2009_KH" xfId="2568" xr:uid="{00000000-0005-0000-0000-00005B0C0000}"/>
    <cellStyle name="f_Sheet1" xfId="2569" xr:uid="{00000000-0005-0000-0000-00005C0C0000}"/>
    <cellStyle name="Fixed" xfId="2570" xr:uid="{00000000-0005-0000-0000-00005D0C0000}"/>
    <cellStyle name="Fixed 2" xfId="2571" xr:uid="{00000000-0005-0000-0000-00005E0C0000}"/>
    <cellStyle name="Font Britannic16" xfId="2572" xr:uid="{00000000-0005-0000-0000-00005F0C0000}"/>
    <cellStyle name="Font Britannic18" xfId="2573" xr:uid="{00000000-0005-0000-0000-0000600C0000}"/>
    <cellStyle name="Font CenturyCond 18" xfId="2574" xr:uid="{00000000-0005-0000-0000-0000610C0000}"/>
    <cellStyle name="Font Cond20" xfId="2575" xr:uid="{00000000-0005-0000-0000-0000620C0000}"/>
    <cellStyle name="Font LucidaSans16" xfId="2576" xr:uid="{00000000-0005-0000-0000-0000630C0000}"/>
    <cellStyle name="Font NewCenturyCond18" xfId="2577" xr:uid="{00000000-0005-0000-0000-0000640C0000}"/>
    <cellStyle name="Font Ottawa14" xfId="2578" xr:uid="{00000000-0005-0000-0000-0000650C0000}"/>
    <cellStyle name="Font Ottawa16" xfId="2579" xr:uid="{00000000-0005-0000-0000-0000660C0000}"/>
    <cellStyle name="Grey" xfId="2580" xr:uid="{00000000-0005-0000-0000-0000670C0000}"/>
    <cellStyle name="Grey 2" xfId="2581" xr:uid="{00000000-0005-0000-0000-0000680C0000}"/>
    <cellStyle name="Grey 3" xfId="3866" xr:uid="{00000000-0005-0000-0000-0000690C0000}"/>
    <cellStyle name="H" xfId="2582" xr:uid="{00000000-0005-0000-0000-00006A0C0000}"/>
    <cellStyle name="H_6_Dieuchinh_6thang_2010_Totrinh_HDND" xfId="2583" xr:uid="{00000000-0005-0000-0000-00006B0C0000}"/>
    <cellStyle name="H_BCXDCB_6thang_2010_BTV" xfId="2584" xr:uid="{00000000-0005-0000-0000-00006C0C0000}"/>
    <cellStyle name="H_BieuKH.TM(T12.Gui TH)_2" xfId="2585" xr:uid="{00000000-0005-0000-0000-00006D0C0000}"/>
    <cellStyle name="H_BieuKH.TM(T12.Gui TH)_2_6_Dieuchinh_6thang_2010_Totrinh_HDND" xfId="2586" xr:uid="{00000000-0005-0000-0000-00006E0C0000}"/>
    <cellStyle name="H_BieuKH.TM(T12.Gui TH)_2_BCXDCB_6thang_2010_BTV" xfId="2587" xr:uid="{00000000-0005-0000-0000-00006F0C0000}"/>
    <cellStyle name="H_BieuKH.TM(T12.Gui TH)_2_Nhucauvon_2010" xfId="2588" xr:uid="{00000000-0005-0000-0000-0000700C0000}"/>
    <cellStyle name="H_BieuKH.TM(T12.Gui TH)_2_Nhucauvon_2010_6_BCXDCB_6thang_2010_BCH" xfId="2589" xr:uid="{00000000-0005-0000-0000-0000710C0000}"/>
    <cellStyle name="H_Chi tieu su nghiep VHXH 2009 chi tiet_01_12qh3t12" xfId="2590" xr:uid="{00000000-0005-0000-0000-0000720C0000}"/>
    <cellStyle name="H_Chi tieu su nghiep VHXH 2009 chi tiet_01_12qh3t12_6_Dieuchinh_6thang_2010_Totrinh_HDND" xfId="2591" xr:uid="{00000000-0005-0000-0000-0000730C0000}"/>
    <cellStyle name="H_Chi tieu su nghiep VHXH 2009 chi tiet_01_12qh3t12_BCXDCB_6thang_2010_BTV" xfId="2592" xr:uid="{00000000-0005-0000-0000-0000740C0000}"/>
    <cellStyle name="H_Chi tieu su nghiep VHXH 2009 chi tiet_01_12qh3t12_Nhucauvon_2010" xfId="2593" xr:uid="{00000000-0005-0000-0000-0000750C0000}"/>
    <cellStyle name="H_Chi tieu su nghiep VHXH 2009 chi tiet_01_12qh3t12_Nhucauvon_2010_6_BCXDCB_6thang_2010_BCH" xfId="2594" xr:uid="{00000000-0005-0000-0000-0000760C0000}"/>
    <cellStyle name="H_Chinhthuc_Dongquyen_NLN" xfId="2595" xr:uid="{00000000-0005-0000-0000-0000770C0000}"/>
    <cellStyle name="H_Chinhthuc_Dongquyen_NLN_6_Dieuchinh_6thang_2010_Totrinh_HDND" xfId="2596" xr:uid="{00000000-0005-0000-0000-0000780C0000}"/>
    <cellStyle name="H_Chinhthuc_Dongquyen_NLN_BCXDCB_6thang_2010_BTV" xfId="2597" xr:uid="{00000000-0005-0000-0000-0000790C0000}"/>
    <cellStyle name="H_Chinhthuc_Dongquyen_NLN_Nhucauvon_2010" xfId="2598" xr:uid="{00000000-0005-0000-0000-00007A0C0000}"/>
    <cellStyle name="H_Chinhthuc_Dongquyen_NLN_Nhucauvon_2010_6_BCXDCB_6thang_2010_BCH" xfId="2599" xr:uid="{00000000-0005-0000-0000-00007B0C0000}"/>
    <cellStyle name="H_ChiTieu_KeHoach_2009" xfId="2600" xr:uid="{00000000-0005-0000-0000-00007C0C0000}"/>
    <cellStyle name="H_ChiTieu_KeHoach_2009_6_Dieuchinh_6thang_2010_Totrinh_HDND" xfId="2601" xr:uid="{00000000-0005-0000-0000-00007D0C0000}"/>
    <cellStyle name="H_ChiTieu_KeHoach_2009_BCXDCB_6thang_2010_BTV" xfId="2602" xr:uid="{00000000-0005-0000-0000-00007E0C0000}"/>
    <cellStyle name="H_ChiTieu_KeHoach_2009_Nhucauvon_2010" xfId="2603" xr:uid="{00000000-0005-0000-0000-00007F0C0000}"/>
    <cellStyle name="H_ChiTieu_KeHoach_2009_Nhucauvon_2010_6_BCXDCB_6thang_2010_BCH" xfId="2604" xr:uid="{00000000-0005-0000-0000-0000800C0000}"/>
    <cellStyle name="H_Danhmuc_Quyhoach2009" xfId="2605" xr:uid="{00000000-0005-0000-0000-0000810C0000}"/>
    <cellStyle name="H_Danhmuc_Quyhoach2009_6_Dieuchinh_6thang_2010_Totrinh_HDND" xfId="2606" xr:uid="{00000000-0005-0000-0000-0000820C0000}"/>
    <cellStyle name="H_Danhmuc_Quyhoach2009_BCXDCB_6thang_2010_BTV" xfId="2607" xr:uid="{00000000-0005-0000-0000-0000830C0000}"/>
    <cellStyle name="H_Danhmuc_Quyhoach2009_Nhucauvon_2010" xfId="2608" xr:uid="{00000000-0005-0000-0000-0000840C0000}"/>
    <cellStyle name="H_Danhmuc_Quyhoach2009_Nhucauvon_2010_6_BCXDCB_6thang_2010_BCH" xfId="2609" xr:uid="{00000000-0005-0000-0000-0000850C0000}"/>
    <cellStyle name="H_D-A-VU" xfId="2610" xr:uid="{00000000-0005-0000-0000-0000860C0000}"/>
    <cellStyle name="H_D-A-VU_6_Dieuchinh_6thang_2010_Totrinh_HDND" xfId="2611" xr:uid="{00000000-0005-0000-0000-0000870C0000}"/>
    <cellStyle name="H_D-A-VU_BCXDCB_6thang_2010_BTV" xfId="2612" xr:uid="{00000000-0005-0000-0000-0000880C0000}"/>
    <cellStyle name="H_D-A-VU_BieuKH.TM(T12.Gui TH)_2" xfId="2613" xr:uid="{00000000-0005-0000-0000-0000890C0000}"/>
    <cellStyle name="H_D-A-VU_BieuKH.TM(T12.Gui TH)_2_6_Dieuchinh_6thang_2010_Totrinh_HDND" xfId="2614" xr:uid="{00000000-0005-0000-0000-00008A0C0000}"/>
    <cellStyle name="H_D-A-VU_BieuKH.TM(T12.Gui TH)_2_BCXDCB_6thang_2010_BTV" xfId="2615" xr:uid="{00000000-0005-0000-0000-00008B0C0000}"/>
    <cellStyle name="H_D-A-VU_BieuKH.TM(T12.Gui TH)_2_Nhucauvon_2010" xfId="2616" xr:uid="{00000000-0005-0000-0000-00008C0C0000}"/>
    <cellStyle name="H_D-A-VU_BieuKH.TM(T12.Gui TH)_2_Nhucauvon_2010_6_BCXDCB_6thang_2010_BCH" xfId="2617" xr:uid="{00000000-0005-0000-0000-00008D0C0000}"/>
    <cellStyle name="H_D-A-VU_Chi tieu su nghiep VHXH 2009 chi tiet_01_12qh3t12" xfId="2618" xr:uid="{00000000-0005-0000-0000-00008E0C0000}"/>
    <cellStyle name="H_D-A-VU_Chi tieu su nghiep VHXH 2009 chi tiet_01_12qh3t12_6_Dieuchinh_6thang_2010_Totrinh_HDND" xfId="2619" xr:uid="{00000000-0005-0000-0000-00008F0C0000}"/>
    <cellStyle name="H_D-A-VU_Chi tieu su nghiep VHXH 2009 chi tiet_01_12qh3t12_BCXDCB_6thang_2010_BTV" xfId="2620" xr:uid="{00000000-0005-0000-0000-0000900C0000}"/>
    <cellStyle name="H_D-A-VU_Chi tieu su nghiep VHXH 2009 chi tiet_01_12qh3t12_Nhucauvon_2010" xfId="2621" xr:uid="{00000000-0005-0000-0000-0000910C0000}"/>
    <cellStyle name="H_D-A-VU_Chi tieu su nghiep VHXH 2009 chi tiet_01_12qh3t12_Nhucauvon_2010_6_BCXDCB_6thang_2010_BCH" xfId="2622" xr:uid="{00000000-0005-0000-0000-0000920C0000}"/>
    <cellStyle name="H_D-A-VU_Chinhthuc_Dongquyen_NLN" xfId="2623" xr:uid="{00000000-0005-0000-0000-0000930C0000}"/>
    <cellStyle name="H_D-A-VU_Chinhthuc_Dongquyen_NLN_6_Dieuchinh_6thang_2010_Totrinh_HDND" xfId="2624" xr:uid="{00000000-0005-0000-0000-0000940C0000}"/>
    <cellStyle name="H_D-A-VU_Chinhthuc_Dongquyen_NLN_BCXDCB_6thang_2010_BTV" xfId="2625" xr:uid="{00000000-0005-0000-0000-0000950C0000}"/>
    <cellStyle name="H_D-A-VU_Chinhthuc_Dongquyen_NLN_Nhucauvon_2010" xfId="2626" xr:uid="{00000000-0005-0000-0000-0000960C0000}"/>
    <cellStyle name="H_D-A-VU_Chinhthuc_Dongquyen_NLN_Nhucauvon_2010_6_BCXDCB_6thang_2010_BCH" xfId="2627" xr:uid="{00000000-0005-0000-0000-0000970C0000}"/>
    <cellStyle name="H_D-A-VU_ChiTieu_KeHoach_2009" xfId="2628" xr:uid="{00000000-0005-0000-0000-0000980C0000}"/>
    <cellStyle name="H_D-A-VU_ChiTieu_KeHoach_2009_6_Dieuchinh_6thang_2010_Totrinh_HDND" xfId="2629" xr:uid="{00000000-0005-0000-0000-0000990C0000}"/>
    <cellStyle name="H_D-A-VU_ChiTieu_KeHoach_2009_BCXDCB_6thang_2010_BTV" xfId="2630" xr:uid="{00000000-0005-0000-0000-00009A0C0000}"/>
    <cellStyle name="H_D-A-VU_ChiTieu_KeHoach_2009_Nhucauvon_2010" xfId="2631" xr:uid="{00000000-0005-0000-0000-00009B0C0000}"/>
    <cellStyle name="H_D-A-VU_ChiTieu_KeHoach_2009_Nhucauvon_2010_6_BCXDCB_6thang_2010_BCH" xfId="2632" xr:uid="{00000000-0005-0000-0000-00009C0C0000}"/>
    <cellStyle name="H_D-A-VU_Danhmuc_Quyhoach2009" xfId="2633" xr:uid="{00000000-0005-0000-0000-00009D0C0000}"/>
    <cellStyle name="H_D-A-VU_Danhmuc_Quyhoach2009_6_Dieuchinh_6thang_2010_Totrinh_HDND" xfId="2634" xr:uid="{00000000-0005-0000-0000-00009E0C0000}"/>
    <cellStyle name="H_D-A-VU_Danhmuc_Quyhoach2009_BCXDCB_6thang_2010_BTV" xfId="2635" xr:uid="{00000000-0005-0000-0000-00009F0C0000}"/>
    <cellStyle name="H_D-A-VU_Danhmuc_Quyhoach2009_Nhucauvon_2010" xfId="2636" xr:uid="{00000000-0005-0000-0000-0000A00C0000}"/>
    <cellStyle name="H_D-A-VU_Danhmuc_Quyhoach2009_Nhucauvon_2010_6_BCXDCB_6thang_2010_BCH" xfId="2637" xr:uid="{00000000-0005-0000-0000-0000A10C0000}"/>
    <cellStyle name="H_D-A-VU_KH Von Dieu tra CBMT 2009ngay3t12qh4t12" xfId="2642" xr:uid="{00000000-0005-0000-0000-0000A60C0000}"/>
    <cellStyle name="H_D-A-VU_KH Von Dieu tra CBMT 2009ngay3t12qh4t12_6_Dieuchinh_6thang_2010_Totrinh_HDND" xfId="2643" xr:uid="{00000000-0005-0000-0000-0000A70C0000}"/>
    <cellStyle name="H_D-A-VU_KH Von Dieu tra CBMT 2009ngay3t12qh4t12_BCXDCB_6thang_2010_BTV" xfId="2644" xr:uid="{00000000-0005-0000-0000-0000A80C0000}"/>
    <cellStyle name="H_D-A-VU_KH Von Dieu tra CBMT 2009ngay3t12qh4t12_Nhucauvon_2010" xfId="2645" xr:uid="{00000000-0005-0000-0000-0000A90C0000}"/>
    <cellStyle name="H_D-A-VU_KH Von Dieu tra CBMT 2009ngay3t12qh4t12_Nhucauvon_2010_6_BCXDCB_6thang_2010_BCH" xfId="2646" xr:uid="{00000000-0005-0000-0000-0000AA0C0000}"/>
    <cellStyle name="H_D-A-VU_KH_2009_CongThuong" xfId="2647" xr:uid="{00000000-0005-0000-0000-0000AB0C0000}"/>
    <cellStyle name="H_D-A-VU_KH_2009_CongThuong_6_Dieuchinh_6thang_2010_Totrinh_HDND" xfId="2648" xr:uid="{00000000-0005-0000-0000-0000AC0C0000}"/>
    <cellStyle name="H_D-A-VU_KH_2009_CongThuong_BCXDCB_6thang_2010_BTV" xfId="2649" xr:uid="{00000000-0005-0000-0000-0000AD0C0000}"/>
    <cellStyle name="H_D-A-VU_KH_2009_CongThuong_Nhucauvon_2010" xfId="2650" xr:uid="{00000000-0005-0000-0000-0000AE0C0000}"/>
    <cellStyle name="H_D-A-VU_KH_2009_CongThuong_Nhucauvon_2010_6_BCXDCB_6thang_2010_BCH" xfId="2651" xr:uid="{00000000-0005-0000-0000-0000AF0C0000}"/>
    <cellStyle name="H_D-A-VU_KH_SXNL_2009" xfId="2652" xr:uid="{00000000-0005-0000-0000-0000B00C0000}"/>
    <cellStyle name="H_D-A-VU_KH_SXNL_2009_6_Dieuchinh_6thang_2010_Totrinh_HDND" xfId="2653" xr:uid="{00000000-0005-0000-0000-0000B10C0000}"/>
    <cellStyle name="H_D-A-VU_KH_SXNL_2009_BCXDCB_6thang_2010_BTV" xfId="2654" xr:uid="{00000000-0005-0000-0000-0000B20C0000}"/>
    <cellStyle name="H_D-A-VU_KH_SXNL_2009_Nhucauvon_2010" xfId="2655" xr:uid="{00000000-0005-0000-0000-0000B30C0000}"/>
    <cellStyle name="H_D-A-VU_KH_SXNL_2009_Nhucauvon_2010_6_BCXDCB_6thang_2010_BCH" xfId="2656" xr:uid="{00000000-0005-0000-0000-0000B40C0000}"/>
    <cellStyle name="H_D-A-VU_KHXDCB_2009_ HDND" xfId="2657" xr:uid="{00000000-0005-0000-0000-0000B50C0000}"/>
    <cellStyle name="H_D-A-VU_KHXDCB_2009_ HDND_6_Dieuchinh_6thang_2010_Totrinh_HDND" xfId="2658" xr:uid="{00000000-0005-0000-0000-0000B60C0000}"/>
    <cellStyle name="H_D-A-VU_KHXDCB_2009_ HDND_BCXDCB_6thang_2010_BTV" xfId="2659" xr:uid="{00000000-0005-0000-0000-0000B70C0000}"/>
    <cellStyle name="H_D-A-VU_KHXDCB_2009_ HDND_Nhucauvon_2010" xfId="2660" xr:uid="{00000000-0005-0000-0000-0000B80C0000}"/>
    <cellStyle name="H_D-A-VU_KHXDCB_2009_ HDND_Nhucauvon_2010_6_BCXDCB_6thang_2010_BCH" xfId="2661" xr:uid="{00000000-0005-0000-0000-0000B90C0000}"/>
    <cellStyle name="H_D-A-VU_Kiennghi_TTCP" xfId="2638" xr:uid="{00000000-0005-0000-0000-0000A20C0000}"/>
    <cellStyle name="H_D-A-VU_Kiennghi_TTCP_Bosung" xfId="2639" xr:uid="{00000000-0005-0000-0000-0000A30C0000}"/>
    <cellStyle name="H_D-A-VU_Kiennghi_TTCP_Bosung_lan2" xfId="2640" xr:uid="{00000000-0005-0000-0000-0000A40C0000}"/>
    <cellStyle name="H_D-A-VU_Kiennghibosungvon_TTCP_2" xfId="2641" xr:uid="{00000000-0005-0000-0000-0000A50C0000}"/>
    <cellStyle name="H_D-A-VU_Nhucauvon_2010" xfId="2662" xr:uid="{00000000-0005-0000-0000-0000BA0C0000}"/>
    <cellStyle name="H_D-A-VU_Nhucauvon_2010_6_BCXDCB_6thang_2010_BCH" xfId="2663" xr:uid="{00000000-0005-0000-0000-0000BB0C0000}"/>
    <cellStyle name="H_D-A-VU_Phanbotindung_2009_KH" xfId="2664" xr:uid="{00000000-0005-0000-0000-0000BC0C0000}"/>
    <cellStyle name="H_D-A-VU_Phanbotindung_2009_KH_6_Dieuchinh_6thang_2010_Totrinh_HDND" xfId="2665" xr:uid="{00000000-0005-0000-0000-0000BD0C0000}"/>
    <cellStyle name="H_D-A-VU_Phanbotindung_2009_KH_BCXDCB_6thang_2010_BTV" xfId="2666" xr:uid="{00000000-0005-0000-0000-0000BE0C0000}"/>
    <cellStyle name="H_D-A-VU_Phanbotindung_2009_KH_Nhucauvon_2010" xfId="2667" xr:uid="{00000000-0005-0000-0000-0000BF0C0000}"/>
    <cellStyle name="H_D-A-VU_Phanbotindung_2009_KH_Nhucauvon_2010_6_BCXDCB_6thang_2010_BCH" xfId="2668" xr:uid="{00000000-0005-0000-0000-0000C00C0000}"/>
    <cellStyle name="H_HSTHAU" xfId="2669" xr:uid="{00000000-0005-0000-0000-0000C10C0000}"/>
    <cellStyle name="H_HSTHAU_6_Dieuchinh_6thang_2010_Totrinh_HDND" xfId="2670" xr:uid="{00000000-0005-0000-0000-0000C20C0000}"/>
    <cellStyle name="H_HSTHAU_BCXDCB_6thang_2010_BTV" xfId="2671" xr:uid="{00000000-0005-0000-0000-0000C30C0000}"/>
    <cellStyle name="H_HSTHAU_BieuKH.TM(T12.Gui TH)_2" xfId="2672" xr:uid="{00000000-0005-0000-0000-0000C40C0000}"/>
    <cellStyle name="H_HSTHAU_BieuKH.TM(T12.Gui TH)_2_6_Dieuchinh_6thang_2010_Totrinh_HDND" xfId="2673" xr:uid="{00000000-0005-0000-0000-0000C50C0000}"/>
    <cellStyle name="H_HSTHAU_BieuKH.TM(T12.Gui TH)_2_BCXDCB_6thang_2010_BTV" xfId="2674" xr:uid="{00000000-0005-0000-0000-0000C60C0000}"/>
    <cellStyle name="H_HSTHAU_BieuKH.TM(T12.Gui TH)_2_Nhucauvon_2010" xfId="2675" xr:uid="{00000000-0005-0000-0000-0000C70C0000}"/>
    <cellStyle name="H_HSTHAU_BieuKH.TM(T12.Gui TH)_2_Nhucauvon_2010_6_BCXDCB_6thang_2010_BCH" xfId="2676" xr:uid="{00000000-0005-0000-0000-0000C80C0000}"/>
    <cellStyle name="H_HSTHAU_Chi tieu su nghiep VHXH 2009 chi tiet_01_12qh3t12" xfId="2677" xr:uid="{00000000-0005-0000-0000-0000C90C0000}"/>
    <cellStyle name="H_HSTHAU_Chi tieu su nghiep VHXH 2009 chi tiet_01_12qh3t12_6_Dieuchinh_6thang_2010_Totrinh_HDND" xfId="2678" xr:uid="{00000000-0005-0000-0000-0000CA0C0000}"/>
    <cellStyle name="H_HSTHAU_Chi tieu su nghiep VHXH 2009 chi tiet_01_12qh3t12_BCXDCB_6thang_2010_BTV" xfId="2679" xr:uid="{00000000-0005-0000-0000-0000CB0C0000}"/>
    <cellStyle name="H_HSTHAU_Chi tieu su nghiep VHXH 2009 chi tiet_01_12qh3t12_Nhucauvon_2010" xfId="2680" xr:uid="{00000000-0005-0000-0000-0000CC0C0000}"/>
    <cellStyle name="H_HSTHAU_Chi tieu su nghiep VHXH 2009 chi tiet_01_12qh3t12_Nhucauvon_2010_6_BCXDCB_6thang_2010_BCH" xfId="2681" xr:uid="{00000000-0005-0000-0000-0000CD0C0000}"/>
    <cellStyle name="H_HSTHAU_Chinhthuc_Dongquyen_NLN" xfId="2682" xr:uid="{00000000-0005-0000-0000-0000CE0C0000}"/>
    <cellStyle name="H_HSTHAU_Chinhthuc_Dongquyen_NLN_6_Dieuchinh_6thang_2010_Totrinh_HDND" xfId="2683" xr:uid="{00000000-0005-0000-0000-0000CF0C0000}"/>
    <cellStyle name="H_HSTHAU_Chinhthuc_Dongquyen_NLN_BCXDCB_6thang_2010_BTV" xfId="2684" xr:uid="{00000000-0005-0000-0000-0000D00C0000}"/>
    <cellStyle name="H_HSTHAU_Chinhthuc_Dongquyen_NLN_Nhucauvon_2010" xfId="2685" xr:uid="{00000000-0005-0000-0000-0000D10C0000}"/>
    <cellStyle name="H_HSTHAU_Chinhthuc_Dongquyen_NLN_Nhucauvon_2010_6_BCXDCB_6thang_2010_BCH" xfId="2686" xr:uid="{00000000-0005-0000-0000-0000D20C0000}"/>
    <cellStyle name="H_HSTHAU_ChiTieu_KeHoach_2009" xfId="2687" xr:uid="{00000000-0005-0000-0000-0000D30C0000}"/>
    <cellStyle name="H_HSTHAU_ChiTieu_KeHoach_2009_6_Dieuchinh_6thang_2010_Totrinh_HDND" xfId="2688" xr:uid="{00000000-0005-0000-0000-0000D40C0000}"/>
    <cellStyle name="H_HSTHAU_ChiTieu_KeHoach_2009_BCXDCB_6thang_2010_BTV" xfId="2689" xr:uid="{00000000-0005-0000-0000-0000D50C0000}"/>
    <cellStyle name="H_HSTHAU_ChiTieu_KeHoach_2009_Nhucauvon_2010" xfId="2690" xr:uid="{00000000-0005-0000-0000-0000D60C0000}"/>
    <cellStyle name="H_HSTHAU_ChiTieu_KeHoach_2009_Nhucauvon_2010_6_BCXDCB_6thang_2010_BCH" xfId="2691" xr:uid="{00000000-0005-0000-0000-0000D70C0000}"/>
    <cellStyle name="H_HSTHAU_Danhmuc_Quyhoach2009" xfId="2692" xr:uid="{00000000-0005-0000-0000-0000D80C0000}"/>
    <cellStyle name="H_HSTHAU_Danhmuc_Quyhoach2009_6_Dieuchinh_6thang_2010_Totrinh_HDND" xfId="2693" xr:uid="{00000000-0005-0000-0000-0000D90C0000}"/>
    <cellStyle name="H_HSTHAU_Danhmuc_Quyhoach2009_BCXDCB_6thang_2010_BTV" xfId="2694" xr:uid="{00000000-0005-0000-0000-0000DA0C0000}"/>
    <cellStyle name="H_HSTHAU_Danhmuc_Quyhoach2009_Nhucauvon_2010" xfId="2695" xr:uid="{00000000-0005-0000-0000-0000DB0C0000}"/>
    <cellStyle name="H_HSTHAU_Danhmuc_Quyhoach2009_Nhucauvon_2010_6_BCXDCB_6thang_2010_BCH" xfId="2696" xr:uid="{00000000-0005-0000-0000-0000DC0C0000}"/>
    <cellStyle name="H_HSTHAU_KH Von Dieu tra CBMT 2009ngay3t12qh4t12" xfId="2701" xr:uid="{00000000-0005-0000-0000-0000E10C0000}"/>
    <cellStyle name="H_HSTHAU_KH Von Dieu tra CBMT 2009ngay3t12qh4t12_6_Dieuchinh_6thang_2010_Totrinh_HDND" xfId="2702" xr:uid="{00000000-0005-0000-0000-0000E20C0000}"/>
    <cellStyle name="H_HSTHAU_KH Von Dieu tra CBMT 2009ngay3t12qh4t12_BCXDCB_6thang_2010_BTV" xfId="2703" xr:uid="{00000000-0005-0000-0000-0000E30C0000}"/>
    <cellStyle name="H_HSTHAU_KH Von Dieu tra CBMT 2009ngay3t12qh4t12_Nhucauvon_2010" xfId="2704" xr:uid="{00000000-0005-0000-0000-0000E40C0000}"/>
    <cellStyle name="H_HSTHAU_KH Von Dieu tra CBMT 2009ngay3t12qh4t12_Nhucauvon_2010_6_BCXDCB_6thang_2010_BCH" xfId="2705" xr:uid="{00000000-0005-0000-0000-0000E50C0000}"/>
    <cellStyle name="H_HSTHAU_KH_2009_CongThuong" xfId="2706" xr:uid="{00000000-0005-0000-0000-0000E60C0000}"/>
    <cellStyle name="H_HSTHAU_KH_2009_CongThuong_6_Dieuchinh_6thang_2010_Totrinh_HDND" xfId="2707" xr:uid="{00000000-0005-0000-0000-0000E70C0000}"/>
    <cellStyle name="H_HSTHAU_KH_2009_CongThuong_BCXDCB_6thang_2010_BTV" xfId="2708" xr:uid="{00000000-0005-0000-0000-0000E80C0000}"/>
    <cellStyle name="H_HSTHAU_KH_2009_CongThuong_Nhucauvon_2010" xfId="2709" xr:uid="{00000000-0005-0000-0000-0000E90C0000}"/>
    <cellStyle name="H_HSTHAU_KH_2009_CongThuong_Nhucauvon_2010_6_BCXDCB_6thang_2010_BCH" xfId="2710" xr:uid="{00000000-0005-0000-0000-0000EA0C0000}"/>
    <cellStyle name="H_HSTHAU_KH_SXNL_2009" xfId="2711" xr:uid="{00000000-0005-0000-0000-0000EB0C0000}"/>
    <cellStyle name="H_HSTHAU_KH_SXNL_2009_6_Dieuchinh_6thang_2010_Totrinh_HDND" xfId="2712" xr:uid="{00000000-0005-0000-0000-0000EC0C0000}"/>
    <cellStyle name="H_HSTHAU_KH_SXNL_2009_BCXDCB_6thang_2010_BTV" xfId="2713" xr:uid="{00000000-0005-0000-0000-0000ED0C0000}"/>
    <cellStyle name="H_HSTHAU_KH_SXNL_2009_Nhucauvon_2010" xfId="2714" xr:uid="{00000000-0005-0000-0000-0000EE0C0000}"/>
    <cellStyle name="H_HSTHAU_KH_SXNL_2009_Nhucauvon_2010_6_BCXDCB_6thang_2010_BCH" xfId="2715" xr:uid="{00000000-0005-0000-0000-0000EF0C0000}"/>
    <cellStyle name="H_HSTHAU_KHXDCB_2009_ HDND" xfId="2716" xr:uid="{00000000-0005-0000-0000-0000F00C0000}"/>
    <cellStyle name="H_HSTHAU_KHXDCB_2009_ HDND_6_Dieuchinh_6thang_2010_Totrinh_HDND" xfId="2717" xr:uid="{00000000-0005-0000-0000-0000F10C0000}"/>
    <cellStyle name="H_HSTHAU_KHXDCB_2009_ HDND_BCXDCB_6thang_2010_BTV" xfId="2718" xr:uid="{00000000-0005-0000-0000-0000F20C0000}"/>
    <cellStyle name="H_HSTHAU_KHXDCB_2009_ HDND_Nhucauvon_2010" xfId="2719" xr:uid="{00000000-0005-0000-0000-0000F30C0000}"/>
    <cellStyle name="H_HSTHAU_KHXDCB_2009_ HDND_Nhucauvon_2010_6_BCXDCB_6thang_2010_BCH" xfId="2720" xr:uid="{00000000-0005-0000-0000-0000F40C0000}"/>
    <cellStyle name="H_HSTHAU_Kiennghi_TTCP" xfId="2697" xr:uid="{00000000-0005-0000-0000-0000DD0C0000}"/>
    <cellStyle name="H_HSTHAU_Kiennghi_TTCP_Bosung" xfId="2698" xr:uid="{00000000-0005-0000-0000-0000DE0C0000}"/>
    <cellStyle name="H_HSTHAU_Kiennghi_TTCP_Bosung_lan2" xfId="2699" xr:uid="{00000000-0005-0000-0000-0000DF0C0000}"/>
    <cellStyle name="H_HSTHAU_Kiennghibosungvon_TTCP_2" xfId="2700" xr:uid="{00000000-0005-0000-0000-0000E00C0000}"/>
    <cellStyle name="H_HSTHAU_Nhucauvon_2010" xfId="2721" xr:uid="{00000000-0005-0000-0000-0000F50C0000}"/>
    <cellStyle name="H_HSTHAU_Nhucauvon_2010_6_BCXDCB_6thang_2010_BCH" xfId="2722" xr:uid="{00000000-0005-0000-0000-0000F60C0000}"/>
    <cellStyle name="H_HSTHAU_Phanbotindung_2009_KH" xfId="2723" xr:uid="{00000000-0005-0000-0000-0000F70C0000}"/>
    <cellStyle name="H_HSTHAU_Phanbotindung_2009_KH_6_Dieuchinh_6thang_2010_Totrinh_HDND" xfId="2724" xr:uid="{00000000-0005-0000-0000-0000F80C0000}"/>
    <cellStyle name="H_HSTHAU_Phanbotindung_2009_KH_BCXDCB_6thang_2010_BTV" xfId="2725" xr:uid="{00000000-0005-0000-0000-0000F90C0000}"/>
    <cellStyle name="H_HSTHAU_Phanbotindung_2009_KH_Nhucauvon_2010" xfId="2726" xr:uid="{00000000-0005-0000-0000-0000FA0C0000}"/>
    <cellStyle name="H_HSTHAU_Phanbotindung_2009_KH_Nhucauvon_2010_6_BCXDCB_6thang_2010_BCH" xfId="2727" xr:uid="{00000000-0005-0000-0000-0000FB0C0000}"/>
    <cellStyle name="H_KH Von Dieu tra CBMT 2009ngay3t12qh4t12" xfId="2732" xr:uid="{00000000-0005-0000-0000-0000000D0000}"/>
    <cellStyle name="H_KH Von Dieu tra CBMT 2009ngay3t12qh4t12_6_Dieuchinh_6thang_2010_Totrinh_HDND" xfId="2733" xr:uid="{00000000-0005-0000-0000-0000010D0000}"/>
    <cellStyle name="H_KH Von Dieu tra CBMT 2009ngay3t12qh4t12_BCXDCB_6thang_2010_BTV" xfId="2734" xr:uid="{00000000-0005-0000-0000-0000020D0000}"/>
    <cellStyle name="H_KH Von Dieu tra CBMT 2009ngay3t12qh4t12_Nhucauvon_2010" xfId="2735" xr:uid="{00000000-0005-0000-0000-0000030D0000}"/>
    <cellStyle name="H_KH Von Dieu tra CBMT 2009ngay3t12qh4t12_Nhucauvon_2010_6_BCXDCB_6thang_2010_BCH" xfId="2736" xr:uid="{00000000-0005-0000-0000-0000040D0000}"/>
    <cellStyle name="H_KH_2009_CongThuong" xfId="2737" xr:uid="{00000000-0005-0000-0000-0000050D0000}"/>
    <cellStyle name="H_KH_2009_CongThuong_6_Dieuchinh_6thang_2010_Totrinh_HDND" xfId="2738" xr:uid="{00000000-0005-0000-0000-0000060D0000}"/>
    <cellStyle name="H_KH_2009_CongThuong_BCXDCB_6thang_2010_BTV" xfId="2739" xr:uid="{00000000-0005-0000-0000-0000070D0000}"/>
    <cellStyle name="H_KH_2009_CongThuong_Nhucauvon_2010" xfId="2740" xr:uid="{00000000-0005-0000-0000-0000080D0000}"/>
    <cellStyle name="H_KH_2009_CongThuong_Nhucauvon_2010_6_BCXDCB_6thang_2010_BCH" xfId="2741" xr:uid="{00000000-0005-0000-0000-0000090D0000}"/>
    <cellStyle name="H_KH_SXNL_2009" xfId="2742" xr:uid="{00000000-0005-0000-0000-00000A0D0000}"/>
    <cellStyle name="H_KH_SXNL_2009_6_Dieuchinh_6thang_2010_Totrinh_HDND" xfId="2743" xr:uid="{00000000-0005-0000-0000-00000B0D0000}"/>
    <cellStyle name="H_KH_SXNL_2009_BCXDCB_6thang_2010_BTV" xfId="2744" xr:uid="{00000000-0005-0000-0000-00000C0D0000}"/>
    <cellStyle name="H_KH_SXNL_2009_Nhucauvon_2010" xfId="2745" xr:uid="{00000000-0005-0000-0000-00000D0D0000}"/>
    <cellStyle name="H_KH_SXNL_2009_Nhucauvon_2010_6_BCXDCB_6thang_2010_BCH" xfId="2746" xr:uid="{00000000-0005-0000-0000-00000E0D0000}"/>
    <cellStyle name="H_KHXDCB_2009_ HDND" xfId="2747" xr:uid="{00000000-0005-0000-0000-00000F0D0000}"/>
    <cellStyle name="H_KHXDCB_2009_ HDND_6_Dieuchinh_6thang_2010_Totrinh_HDND" xfId="2748" xr:uid="{00000000-0005-0000-0000-0000100D0000}"/>
    <cellStyle name="H_KHXDCB_2009_ HDND_BCXDCB_6thang_2010_BTV" xfId="2749" xr:uid="{00000000-0005-0000-0000-0000110D0000}"/>
    <cellStyle name="H_KHXDCB_2009_ HDND_Nhucauvon_2010" xfId="2750" xr:uid="{00000000-0005-0000-0000-0000120D0000}"/>
    <cellStyle name="H_KHXDCB_2009_ HDND_Nhucauvon_2010_6_BCXDCB_6thang_2010_BCH" xfId="2751" xr:uid="{00000000-0005-0000-0000-0000130D0000}"/>
    <cellStyle name="H_Kiennghi_TTCP" xfId="2728" xr:uid="{00000000-0005-0000-0000-0000FC0C0000}"/>
    <cellStyle name="H_Kiennghi_TTCP_Bosung" xfId="2729" xr:uid="{00000000-0005-0000-0000-0000FD0C0000}"/>
    <cellStyle name="H_Kiennghi_TTCP_Bosung_lan2" xfId="2730" xr:uid="{00000000-0005-0000-0000-0000FE0C0000}"/>
    <cellStyle name="H_Kiennghibosungvon_TTCP_2" xfId="2731" xr:uid="{00000000-0005-0000-0000-0000FF0C0000}"/>
    <cellStyle name="H_Nhucauvon_2010" xfId="2752" xr:uid="{00000000-0005-0000-0000-0000140D0000}"/>
    <cellStyle name="H_Nhucauvon_2010_6_BCXDCB_6thang_2010_BCH" xfId="2753" xr:uid="{00000000-0005-0000-0000-0000150D0000}"/>
    <cellStyle name="H_Phanbotindung_2009_KH" xfId="2754" xr:uid="{00000000-0005-0000-0000-0000160D0000}"/>
    <cellStyle name="H_Phanbotindung_2009_KH_6_Dieuchinh_6thang_2010_Totrinh_HDND" xfId="2755" xr:uid="{00000000-0005-0000-0000-0000170D0000}"/>
    <cellStyle name="H_Phanbotindung_2009_KH_BCXDCB_6thang_2010_BTV" xfId="2756" xr:uid="{00000000-0005-0000-0000-0000180D0000}"/>
    <cellStyle name="H_Phanbotindung_2009_KH_Nhucauvon_2010" xfId="2757" xr:uid="{00000000-0005-0000-0000-0000190D0000}"/>
    <cellStyle name="H_Phanbotindung_2009_KH_Nhucauvon_2010_6_BCXDCB_6thang_2010_BCH" xfId="2758" xr:uid="{00000000-0005-0000-0000-00001A0D0000}"/>
    <cellStyle name="ha" xfId="2759" xr:uid="{00000000-0005-0000-0000-00001B0D0000}"/>
    <cellStyle name="HAI" xfId="2760" xr:uid="{00000000-0005-0000-0000-00001C0D0000}"/>
    <cellStyle name="Head 1" xfId="2761" xr:uid="{00000000-0005-0000-0000-00001D0D0000}"/>
    <cellStyle name="HEADER" xfId="2762" xr:uid="{00000000-0005-0000-0000-00001E0D0000}"/>
    <cellStyle name="HEADER 2" xfId="2763" xr:uid="{00000000-0005-0000-0000-00001F0D0000}"/>
    <cellStyle name="HEADER 3" xfId="3867" xr:uid="{00000000-0005-0000-0000-0000200D0000}"/>
    <cellStyle name="Header1" xfId="2764" xr:uid="{00000000-0005-0000-0000-0000210D0000}"/>
    <cellStyle name="Header2" xfId="2765" xr:uid="{00000000-0005-0000-0000-0000220D0000}"/>
    <cellStyle name="HEADING1" xfId="2766" xr:uid="{00000000-0005-0000-0000-0000230D0000}"/>
    <cellStyle name="Heading1 1" xfId="2767" xr:uid="{00000000-0005-0000-0000-0000240D0000}"/>
    <cellStyle name="HEADING1 2" xfId="2768" xr:uid="{00000000-0005-0000-0000-0000250D0000}"/>
    <cellStyle name="Heading1 3" xfId="2769" xr:uid="{00000000-0005-0000-0000-0000260D0000}"/>
    <cellStyle name="Heading1 4" xfId="3868" xr:uid="{00000000-0005-0000-0000-0000270D0000}"/>
    <cellStyle name="HEADING1_Book1" xfId="2770" xr:uid="{00000000-0005-0000-0000-0000280D0000}"/>
    <cellStyle name="HEADING2" xfId="2771" xr:uid="{00000000-0005-0000-0000-0000290D0000}"/>
    <cellStyle name="HEADING2 2" xfId="2772" xr:uid="{00000000-0005-0000-0000-00002A0D0000}"/>
    <cellStyle name="Heading2 3" xfId="2773" xr:uid="{00000000-0005-0000-0000-00002B0D0000}"/>
    <cellStyle name="Heading2 4" xfId="3869" xr:uid="{00000000-0005-0000-0000-00002C0D0000}"/>
    <cellStyle name="HEADINGS" xfId="2774" xr:uid="{00000000-0005-0000-0000-00002D0D0000}"/>
    <cellStyle name="HEADINGSTOP" xfId="2775" xr:uid="{00000000-0005-0000-0000-00002E0D0000}"/>
    <cellStyle name="headoption" xfId="2776" xr:uid="{00000000-0005-0000-0000-00002F0D0000}"/>
    <cellStyle name="Hoa-Scholl" xfId="2777" xr:uid="{00000000-0005-0000-0000-0000300D0000}"/>
    <cellStyle name="i·0" xfId="2778" xr:uid="{00000000-0005-0000-0000-0000310D0000}"/>
    <cellStyle name="_x0001_í½?" xfId="2779" xr:uid="{00000000-0005-0000-0000-0000320D0000}"/>
    <cellStyle name="_x0001_í½??_?B?O?" xfId="2780" xr:uid="{00000000-0005-0000-0000-0000330D0000}"/>
    <cellStyle name="_x0001_íå_x001b_ô " xfId="2781" xr:uid="{00000000-0005-0000-0000-0000340D0000}"/>
    <cellStyle name="_x0001_íå_x001b_ô ?[?0?.?0?0?]?_? ?A" xfId="2782" xr:uid="{00000000-0005-0000-0000-0000350D0000}"/>
    <cellStyle name="_x0001_íå_x001b_ô_" xfId="2783" xr:uid="{00000000-0005-0000-0000-0000360D0000}"/>
    <cellStyle name="Input [yellow]" xfId="2784" xr:uid="{00000000-0005-0000-0000-0000370D0000}"/>
    <cellStyle name="Input [yellow] 2" xfId="2785" xr:uid="{00000000-0005-0000-0000-0000380D0000}"/>
    <cellStyle name="Input [yellow] 3" xfId="3870" xr:uid="{00000000-0005-0000-0000-0000390D0000}"/>
    <cellStyle name="k" xfId="2786" xr:uid="{00000000-0005-0000-0000-00003A0D0000}"/>
    <cellStyle name="k_TONG HOP KINH PHI" xfId="2787" xr:uid="{00000000-0005-0000-0000-00003B0D0000}"/>
    <cellStyle name="k_TONG HOP KINH PHI?_x000f_Hyperlink_ÿÿÿÿÿ?b_x0011_Hyperlink_ÿÿÿÿÿ_1?b_x0011_Hyperlink_ÿÿÿÿÿ_2?b_x000c_Normal_®.d©y?_x000c_Normal_®Ò_x000d_Normal" xfId="2788" xr:uid="{00000000-0005-0000-0000-00003C0D0000}"/>
    <cellStyle name="k_ÿÿÿÿÿ" xfId="2789" xr:uid="{00000000-0005-0000-0000-00003D0D0000}"/>
    <cellStyle name="k_ÿÿÿÿÿ?b_x0011_Hyperlink_ÿÿÿÿÿ_1?b_x0011_Hyperlink_ÿÿÿÿÿ_2?b_x000c_Normal_®.d©y?_x000c_Normal_®Ò_x000d_Normal_123569?b_x000f_Normal_5HUYIC~1?_x0011_No" xfId="2790" xr:uid="{00000000-0005-0000-0000-00003E0D0000}"/>
    <cellStyle name="k_ÿÿÿÿÿ_1" xfId="2791" xr:uid="{00000000-0005-0000-0000-00003F0D0000}"/>
    <cellStyle name="k_ÿÿÿÿÿ_1?b_x0011_Hyperlink_ÿÿÿÿÿ_2?b_x000c_Normal_®.d©y?_x000c_Normal_®Ò_x000d_Normal_123569?b_x000f_Normal_5HUYIC~1?_x0011_Normal_903DK-2001?_x000c_" xfId="2792" xr:uid="{00000000-0005-0000-0000-0000400D0000}"/>
    <cellStyle name="k_ÿÿÿÿÿ_2" xfId="2793" xr:uid="{00000000-0005-0000-0000-0000410D0000}"/>
    <cellStyle name="k_ÿÿÿÿÿ_2?b_x000c_Normal_®.d©y?_x000c_Normal_®Ò_x000d_Normal_123569?b_x000f_Normal_5HUYIC~1?_x0011_Normal_903DK-2001?_x000c_Normal_AD_x000b_Normal_Ado" xfId="2794" xr:uid="{00000000-0005-0000-0000-0000420D0000}"/>
    <cellStyle name="khanh" xfId="2795" xr:uid="{00000000-0005-0000-0000-0000430D0000}"/>
    <cellStyle name="Ledger 17 x 11 in" xfId="2796" xr:uid="{00000000-0005-0000-0000-0000440D0000}"/>
    <cellStyle name="Ledger 17 x 11 in 2" xfId="2797" xr:uid="{00000000-0005-0000-0000-0000450D0000}"/>
    <cellStyle name="Ledger 17 x 11 in 2 2" xfId="2798" xr:uid="{00000000-0005-0000-0000-0000460D0000}"/>
    <cellStyle name="Ledger 17 x 11 in 2 3" xfId="3872" xr:uid="{00000000-0005-0000-0000-0000470D0000}"/>
    <cellStyle name="Ledger 17 x 11 in 3" xfId="2799" xr:uid="{00000000-0005-0000-0000-0000480D0000}"/>
    <cellStyle name="Ledger 17 x 11 in 3 2" xfId="2800" xr:uid="{00000000-0005-0000-0000-0000490D0000}"/>
    <cellStyle name="Ledger 17 x 11 in 3 3" xfId="3873" xr:uid="{00000000-0005-0000-0000-00004A0D0000}"/>
    <cellStyle name="Ledger 17 x 11 in 4" xfId="2801" xr:uid="{00000000-0005-0000-0000-00004B0D0000}"/>
    <cellStyle name="Ledger 17 x 11 in 5" xfId="3871" xr:uid="{00000000-0005-0000-0000-00004C0D0000}"/>
    <cellStyle name="Link Currency (0)" xfId="2802" xr:uid="{00000000-0005-0000-0000-00004D0D0000}"/>
    <cellStyle name="Link Currency (2)" xfId="2803" xr:uid="{00000000-0005-0000-0000-00004E0D0000}"/>
    <cellStyle name="Link Units (0)" xfId="2804" xr:uid="{00000000-0005-0000-0000-00004F0D0000}"/>
    <cellStyle name="Link Units (1)" xfId="2805" xr:uid="{00000000-0005-0000-0000-0000500D0000}"/>
    <cellStyle name="Link Units (2)" xfId="2806" xr:uid="{00000000-0005-0000-0000-0000510D0000}"/>
    <cellStyle name="MAU" xfId="2807" xr:uid="{00000000-0005-0000-0000-0000520D0000}"/>
    <cellStyle name="Migliaia (0)_CALPREZZ" xfId="2808" xr:uid="{00000000-0005-0000-0000-0000530D0000}"/>
    <cellStyle name="Migliaia_ PESO ELETTR." xfId="2809" xr:uid="{00000000-0005-0000-0000-0000540D0000}"/>
    <cellStyle name="Millares [0]_2AV_M_M " xfId="2810" xr:uid="{00000000-0005-0000-0000-0000550D0000}"/>
    <cellStyle name="Millares_2AV_M_M " xfId="2811" xr:uid="{00000000-0005-0000-0000-0000560D0000}"/>
    <cellStyle name="Model" xfId="2812" xr:uid="{00000000-0005-0000-0000-0000570D0000}"/>
    <cellStyle name="Model 2" xfId="2813" xr:uid="{00000000-0005-0000-0000-0000580D0000}"/>
    <cellStyle name="Model 3" xfId="3874" xr:uid="{00000000-0005-0000-0000-0000590D0000}"/>
    <cellStyle name="moi" xfId="2814" xr:uid="{00000000-0005-0000-0000-00005A0D0000}"/>
    <cellStyle name="moi 2" xfId="2815" xr:uid="{00000000-0005-0000-0000-00005B0D0000}"/>
    <cellStyle name="moi 3" xfId="3875" xr:uid="{00000000-0005-0000-0000-00005C0D0000}"/>
    <cellStyle name="Moneda [0]_2AV_M_M " xfId="2816" xr:uid="{00000000-0005-0000-0000-00005D0D0000}"/>
    <cellStyle name="Moneda_2AV_M_M " xfId="2817" xr:uid="{00000000-0005-0000-0000-00005E0D0000}"/>
    <cellStyle name="Monétaire [0]_TARIFFS DB" xfId="2818" xr:uid="{00000000-0005-0000-0000-00005F0D0000}"/>
    <cellStyle name="Monétaire_TARIFFS DB" xfId="2819" xr:uid="{00000000-0005-0000-0000-0000600D0000}"/>
    <cellStyle name="n" xfId="2820" xr:uid="{00000000-0005-0000-0000-0000610D0000}"/>
    <cellStyle name="n 2" xfId="2821" xr:uid="{00000000-0005-0000-0000-0000620D0000}"/>
    <cellStyle name="n 3" xfId="3876" xr:uid="{00000000-0005-0000-0000-0000630D0000}"/>
    <cellStyle name="n_Bieu_KH_2010_Giao" xfId="2822" xr:uid="{00000000-0005-0000-0000-0000640D0000}"/>
    <cellStyle name="n_BieuKH.TM(T12.Gui TH)_2" xfId="2823" xr:uid="{00000000-0005-0000-0000-0000650D0000}"/>
    <cellStyle name="n_Book1" xfId="2824" xr:uid="{00000000-0005-0000-0000-0000660D0000}"/>
    <cellStyle name="n_Chi tieu su nghiep VHXH 2009 chi tiet_01_12qh3t12" xfId="2825" xr:uid="{00000000-0005-0000-0000-0000670D0000}"/>
    <cellStyle name="n_Chinhthuc_Dongquyen_NLN" xfId="2826" xr:uid="{00000000-0005-0000-0000-0000680D0000}"/>
    <cellStyle name="n_ChiTieu_KeHoach_2009" xfId="2827" xr:uid="{00000000-0005-0000-0000-0000690D0000}"/>
    <cellStyle name="n_Danhmuc_Quyhoach2009" xfId="2828" xr:uid="{00000000-0005-0000-0000-00006A0D0000}"/>
    <cellStyle name="n_KH Von Dieu tra CBMT 2009ngay3t12qh4t12" xfId="2833" xr:uid="{00000000-0005-0000-0000-00006F0D0000}"/>
    <cellStyle name="n_KH_2009_CongThuong" xfId="2834" xr:uid="{00000000-0005-0000-0000-0000700D0000}"/>
    <cellStyle name="n_KH_SXNL_2009" xfId="2835" xr:uid="{00000000-0005-0000-0000-0000710D0000}"/>
    <cellStyle name="n_KHXDCB_2009_ HDND" xfId="2836" xr:uid="{00000000-0005-0000-0000-0000720D0000}"/>
    <cellStyle name="n_Kiennghi_TTCP" xfId="2829" xr:uid="{00000000-0005-0000-0000-00006B0D0000}"/>
    <cellStyle name="n_Kiennghi_TTCP_Bosung" xfId="2830" xr:uid="{00000000-0005-0000-0000-00006C0D0000}"/>
    <cellStyle name="n_Kiennghi_TTCP_Bosung_lan2" xfId="2831" xr:uid="{00000000-0005-0000-0000-00006D0D0000}"/>
    <cellStyle name="n_Kiennghibosungvon_TTCP_2" xfId="2832" xr:uid="{00000000-0005-0000-0000-00006E0D0000}"/>
    <cellStyle name="n_Nhucauvon_2010" xfId="2837" xr:uid="{00000000-0005-0000-0000-0000730D0000}"/>
    <cellStyle name="n_Phanbotindung_2009_KH" xfId="2838" xr:uid="{00000000-0005-0000-0000-0000740D0000}"/>
    <cellStyle name="New" xfId="2839" xr:uid="{00000000-0005-0000-0000-0000750D0000}"/>
    <cellStyle name="New Times Roman" xfId="2840" xr:uid="{00000000-0005-0000-0000-0000760D0000}"/>
    <cellStyle name="New Times Roman 2" xfId="2841" xr:uid="{00000000-0005-0000-0000-0000770D0000}"/>
    <cellStyle name="no dec" xfId="2842" xr:uid="{00000000-0005-0000-0000-0000780D0000}"/>
    <cellStyle name="no dec 2" xfId="2843" xr:uid="{00000000-0005-0000-0000-0000790D0000}"/>
    <cellStyle name="ÑONVÒ" xfId="2844" xr:uid="{00000000-0005-0000-0000-00007A0D0000}"/>
    <cellStyle name="Normal" xfId="0" builtinId="0"/>
    <cellStyle name="Normal - Style1" xfId="2845" xr:uid="{00000000-0005-0000-0000-00007C0D0000}"/>
    <cellStyle name="Normal - Style1 2" xfId="2846" xr:uid="{00000000-0005-0000-0000-00007D0D0000}"/>
    <cellStyle name="Normal - Style1 3" xfId="3877" xr:uid="{00000000-0005-0000-0000-00007E0D0000}"/>
    <cellStyle name="Normal - 유형1" xfId="2847" xr:uid="{00000000-0005-0000-0000-00007F0D0000}"/>
    <cellStyle name="Normal 10" xfId="2848" xr:uid="{00000000-0005-0000-0000-0000800D0000}"/>
    <cellStyle name="Normal 10 10" xfId="4289" xr:uid="{00000000-0005-0000-0000-0000810D0000}"/>
    <cellStyle name="Normal 10 11" xfId="4290" xr:uid="{00000000-0005-0000-0000-0000820D0000}"/>
    <cellStyle name="Normal 10 12" xfId="4291" xr:uid="{00000000-0005-0000-0000-0000830D0000}"/>
    <cellStyle name="Normal 10 13" xfId="4292" xr:uid="{00000000-0005-0000-0000-0000840D0000}"/>
    <cellStyle name="Normal 10 14" xfId="4293" xr:uid="{00000000-0005-0000-0000-0000850D0000}"/>
    <cellStyle name="Normal 10 15" xfId="4294" xr:uid="{00000000-0005-0000-0000-0000860D0000}"/>
    <cellStyle name="Normal 10 16" xfId="4295" xr:uid="{00000000-0005-0000-0000-0000870D0000}"/>
    <cellStyle name="Normal 10 17" xfId="4296" xr:uid="{00000000-0005-0000-0000-0000880D0000}"/>
    <cellStyle name="Normal 10 18" xfId="4297" xr:uid="{00000000-0005-0000-0000-0000890D0000}"/>
    <cellStyle name="Normal 10 19" xfId="4298" xr:uid="{00000000-0005-0000-0000-00008A0D0000}"/>
    <cellStyle name="Normal 10 2" xfId="2849" xr:uid="{00000000-0005-0000-0000-00008B0D0000}"/>
    <cellStyle name="Normal 10 2 2" xfId="2850" xr:uid="{00000000-0005-0000-0000-00008C0D0000}"/>
    <cellStyle name="Normal 10 2 3" xfId="3879" xr:uid="{00000000-0005-0000-0000-00008D0D0000}"/>
    <cellStyle name="Normal 10 2 4" xfId="4299" xr:uid="{00000000-0005-0000-0000-00008E0D0000}"/>
    <cellStyle name="Normal 10 2 5" xfId="6426" xr:uid="{00000000-0005-0000-0000-00008F0D0000}"/>
    <cellStyle name="Normal 10 2 6" xfId="6738" xr:uid="{00000000-0005-0000-0000-0000900D0000}"/>
    <cellStyle name="Normal 10 20" xfId="4300" xr:uid="{00000000-0005-0000-0000-0000910D0000}"/>
    <cellStyle name="Normal 10 21" xfId="4301" xr:uid="{00000000-0005-0000-0000-0000920D0000}"/>
    <cellStyle name="Normal 10 22" xfId="4302" xr:uid="{00000000-0005-0000-0000-0000930D0000}"/>
    <cellStyle name="Normal 10 23" xfId="4303" xr:uid="{00000000-0005-0000-0000-0000940D0000}"/>
    <cellStyle name="Normal 10 24" xfId="4304" xr:uid="{00000000-0005-0000-0000-0000950D0000}"/>
    <cellStyle name="Normal 10 25" xfId="4305" xr:uid="{00000000-0005-0000-0000-0000960D0000}"/>
    <cellStyle name="Normal 10 26" xfId="4306" xr:uid="{00000000-0005-0000-0000-0000970D0000}"/>
    <cellStyle name="Normal 10 27" xfId="4307" xr:uid="{00000000-0005-0000-0000-0000980D0000}"/>
    <cellStyle name="Normal 10 28" xfId="4308" xr:uid="{00000000-0005-0000-0000-0000990D0000}"/>
    <cellStyle name="Normal 10 29" xfId="4309" xr:uid="{00000000-0005-0000-0000-00009A0D0000}"/>
    <cellStyle name="Normal 10 3" xfId="2851" xr:uid="{00000000-0005-0000-0000-00009B0D0000}"/>
    <cellStyle name="Normal 10 3 2" xfId="4310" xr:uid="{00000000-0005-0000-0000-00009C0D0000}"/>
    <cellStyle name="Normal 10 3 3" xfId="6428" xr:uid="{00000000-0005-0000-0000-00009D0D0000}"/>
    <cellStyle name="Normal 10 3 4" xfId="6737" xr:uid="{00000000-0005-0000-0000-00009E0D0000}"/>
    <cellStyle name="Normal 10 30" xfId="4311" xr:uid="{00000000-0005-0000-0000-00009F0D0000}"/>
    <cellStyle name="Normal 10 31" xfId="4312" xr:uid="{00000000-0005-0000-0000-0000A00D0000}"/>
    <cellStyle name="Normal 10 32" xfId="4313" xr:uid="{00000000-0005-0000-0000-0000A10D0000}"/>
    <cellStyle name="Normal 10 33" xfId="4314" xr:uid="{00000000-0005-0000-0000-0000A20D0000}"/>
    <cellStyle name="Normal 10 34" xfId="4315" xr:uid="{00000000-0005-0000-0000-0000A30D0000}"/>
    <cellStyle name="Normal 10 35" xfId="4316" xr:uid="{00000000-0005-0000-0000-0000A40D0000}"/>
    <cellStyle name="Normal 10 36" xfId="4317" xr:uid="{00000000-0005-0000-0000-0000A50D0000}"/>
    <cellStyle name="Normal 10 37" xfId="4318" xr:uid="{00000000-0005-0000-0000-0000A60D0000}"/>
    <cellStyle name="Normal 10 38" xfId="4319" xr:uid="{00000000-0005-0000-0000-0000A70D0000}"/>
    <cellStyle name="Normal 10 39" xfId="4320" xr:uid="{00000000-0005-0000-0000-0000A80D0000}"/>
    <cellStyle name="Normal 10 4" xfId="3878" xr:uid="{00000000-0005-0000-0000-0000A90D0000}"/>
    <cellStyle name="Normal 10 4 2" xfId="4321" xr:uid="{00000000-0005-0000-0000-0000AA0D0000}"/>
    <cellStyle name="Normal 10 4 3" xfId="6430" xr:uid="{00000000-0005-0000-0000-0000AB0D0000}"/>
    <cellStyle name="Normal 10 4 4" xfId="6727" xr:uid="{00000000-0005-0000-0000-0000AC0D0000}"/>
    <cellStyle name="Normal 10 40" xfId="4322" xr:uid="{00000000-0005-0000-0000-0000AD0D0000}"/>
    <cellStyle name="Normal 10 41" xfId="4323" xr:uid="{00000000-0005-0000-0000-0000AE0D0000}"/>
    <cellStyle name="Normal 10 42" xfId="4324" xr:uid="{00000000-0005-0000-0000-0000AF0D0000}"/>
    <cellStyle name="Normal 10 43" xfId="4325" xr:uid="{00000000-0005-0000-0000-0000B00D0000}"/>
    <cellStyle name="Normal 10 44" xfId="4326" xr:uid="{00000000-0005-0000-0000-0000B10D0000}"/>
    <cellStyle name="Normal 10 45" xfId="4327" xr:uid="{00000000-0005-0000-0000-0000B20D0000}"/>
    <cellStyle name="Normal 10 46" xfId="4328" xr:uid="{00000000-0005-0000-0000-0000B30D0000}"/>
    <cellStyle name="Normal 10 47" xfId="4329" xr:uid="{00000000-0005-0000-0000-0000B40D0000}"/>
    <cellStyle name="Normal 10 48" xfId="4330" xr:uid="{00000000-0005-0000-0000-0000B50D0000}"/>
    <cellStyle name="Normal 10 49" xfId="4331" xr:uid="{00000000-0005-0000-0000-0000B60D0000}"/>
    <cellStyle name="Normal 10 5" xfId="4332" xr:uid="{00000000-0005-0000-0000-0000B70D0000}"/>
    <cellStyle name="Normal 10 50" xfId="4333" xr:uid="{00000000-0005-0000-0000-0000B80D0000}"/>
    <cellStyle name="Normal 10 51" xfId="4334" xr:uid="{00000000-0005-0000-0000-0000B90D0000}"/>
    <cellStyle name="Normal 10 52" xfId="4335" xr:uid="{00000000-0005-0000-0000-0000BA0D0000}"/>
    <cellStyle name="Normal 10 53" xfId="4336" xr:uid="{00000000-0005-0000-0000-0000BB0D0000}"/>
    <cellStyle name="Normal 10 54" xfId="4337" xr:uid="{00000000-0005-0000-0000-0000BC0D0000}"/>
    <cellStyle name="Normal 10 55" xfId="4338" xr:uid="{00000000-0005-0000-0000-0000BD0D0000}"/>
    <cellStyle name="Normal 10 56" xfId="4339" xr:uid="{00000000-0005-0000-0000-0000BE0D0000}"/>
    <cellStyle name="Normal 10 57" xfId="4340" xr:uid="{00000000-0005-0000-0000-0000BF0D0000}"/>
    <cellStyle name="Normal 10 6" xfId="4341" xr:uid="{00000000-0005-0000-0000-0000C00D0000}"/>
    <cellStyle name="Normal 10 7" xfId="4342" xr:uid="{00000000-0005-0000-0000-0000C10D0000}"/>
    <cellStyle name="Normal 10 8" xfId="4343" xr:uid="{00000000-0005-0000-0000-0000C20D0000}"/>
    <cellStyle name="Normal 10 9" xfId="4344" xr:uid="{00000000-0005-0000-0000-0000C30D0000}"/>
    <cellStyle name="Normal 101" xfId="4345" xr:uid="{00000000-0005-0000-0000-0000C40D0000}"/>
    <cellStyle name="Normal 102" xfId="4346" xr:uid="{00000000-0005-0000-0000-0000C50D0000}"/>
    <cellStyle name="Normal 103" xfId="4347" xr:uid="{00000000-0005-0000-0000-0000C60D0000}"/>
    <cellStyle name="Normal 104" xfId="4348" xr:uid="{00000000-0005-0000-0000-0000C70D0000}"/>
    <cellStyle name="Normal 105" xfId="4349" xr:uid="{00000000-0005-0000-0000-0000C80D0000}"/>
    <cellStyle name="Normal 106" xfId="4350" xr:uid="{00000000-0005-0000-0000-0000C90D0000}"/>
    <cellStyle name="Normal 109" xfId="4351" xr:uid="{00000000-0005-0000-0000-0000CA0D0000}"/>
    <cellStyle name="Normal 11" xfId="2852" xr:uid="{00000000-0005-0000-0000-0000CB0D0000}"/>
    <cellStyle name="Normal 11 10" xfId="4352" xr:uid="{00000000-0005-0000-0000-0000CC0D0000}"/>
    <cellStyle name="Normal 11 11" xfId="4353" xr:uid="{00000000-0005-0000-0000-0000CD0D0000}"/>
    <cellStyle name="Normal 11 12" xfId="4354" xr:uid="{00000000-0005-0000-0000-0000CE0D0000}"/>
    <cellStyle name="Normal 11 13" xfId="4355" xr:uid="{00000000-0005-0000-0000-0000CF0D0000}"/>
    <cellStyle name="Normal 11 14" xfId="4356" xr:uid="{00000000-0005-0000-0000-0000D00D0000}"/>
    <cellStyle name="Normal 11 15" xfId="4357" xr:uid="{00000000-0005-0000-0000-0000D10D0000}"/>
    <cellStyle name="Normal 11 16" xfId="4358" xr:uid="{00000000-0005-0000-0000-0000D20D0000}"/>
    <cellStyle name="Normal 11 17" xfId="4359" xr:uid="{00000000-0005-0000-0000-0000D30D0000}"/>
    <cellStyle name="Normal 11 18" xfId="4360" xr:uid="{00000000-0005-0000-0000-0000D40D0000}"/>
    <cellStyle name="Normal 11 19" xfId="4361" xr:uid="{00000000-0005-0000-0000-0000D50D0000}"/>
    <cellStyle name="Normal 11 2" xfId="2853" xr:uid="{00000000-0005-0000-0000-0000D60D0000}"/>
    <cellStyle name="Normal 11 2 2" xfId="4362" xr:uid="{00000000-0005-0000-0000-0000D70D0000}"/>
    <cellStyle name="Normal 11 2 3" xfId="6437" xr:uid="{00000000-0005-0000-0000-0000D80D0000}"/>
    <cellStyle name="Normal 11 2 4" xfId="6716" xr:uid="{00000000-0005-0000-0000-0000D90D0000}"/>
    <cellStyle name="Normal 11 20" xfId="4363" xr:uid="{00000000-0005-0000-0000-0000DA0D0000}"/>
    <cellStyle name="Normal 11 21" xfId="4364" xr:uid="{00000000-0005-0000-0000-0000DB0D0000}"/>
    <cellStyle name="Normal 11 22" xfId="4365" xr:uid="{00000000-0005-0000-0000-0000DC0D0000}"/>
    <cellStyle name="Normal 11 23" xfId="4366" xr:uid="{00000000-0005-0000-0000-0000DD0D0000}"/>
    <cellStyle name="Normal 11 24" xfId="4367" xr:uid="{00000000-0005-0000-0000-0000DE0D0000}"/>
    <cellStyle name="Normal 11 25" xfId="4368" xr:uid="{00000000-0005-0000-0000-0000DF0D0000}"/>
    <cellStyle name="Normal 11 26" xfId="4369" xr:uid="{00000000-0005-0000-0000-0000E00D0000}"/>
    <cellStyle name="Normal 11 27" xfId="4370" xr:uid="{00000000-0005-0000-0000-0000E10D0000}"/>
    <cellStyle name="Normal 11 28" xfId="4371" xr:uid="{00000000-0005-0000-0000-0000E20D0000}"/>
    <cellStyle name="Normal 11 29" xfId="4372" xr:uid="{00000000-0005-0000-0000-0000E30D0000}"/>
    <cellStyle name="Normal 11 3" xfId="2854" xr:uid="{00000000-0005-0000-0000-0000E40D0000}"/>
    <cellStyle name="Normal 11 3 2" xfId="2855" xr:uid="{00000000-0005-0000-0000-0000E50D0000}"/>
    <cellStyle name="Normal 11 3 3" xfId="3880" xr:uid="{00000000-0005-0000-0000-0000E60D0000}"/>
    <cellStyle name="Normal 11 3 4" xfId="4373" xr:uid="{00000000-0005-0000-0000-0000E70D0000}"/>
    <cellStyle name="Normal 11 3 5" xfId="6438" xr:uid="{00000000-0005-0000-0000-0000E80D0000}"/>
    <cellStyle name="Normal 11 3 6" xfId="6711" xr:uid="{00000000-0005-0000-0000-0000E90D0000}"/>
    <cellStyle name="Normal 11 30" xfId="4374" xr:uid="{00000000-0005-0000-0000-0000EA0D0000}"/>
    <cellStyle name="Normal 11 31" xfId="4375" xr:uid="{00000000-0005-0000-0000-0000EB0D0000}"/>
    <cellStyle name="Normal 11 32" xfId="4376" xr:uid="{00000000-0005-0000-0000-0000EC0D0000}"/>
    <cellStyle name="Normal 11 33" xfId="4377" xr:uid="{00000000-0005-0000-0000-0000ED0D0000}"/>
    <cellStyle name="Normal 11 34" xfId="4378" xr:uid="{00000000-0005-0000-0000-0000EE0D0000}"/>
    <cellStyle name="Normal 11 35" xfId="4379" xr:uid="{00000000-0005-0000-0000-0000EF0D0000}"/>
    <cellStyle name="Normal 11 36" xfId="4380" xr:uid="{00000000-0005-0000-0000-0000F00D0000}"/>
    <cellStyle name="Normal 11 37" xfId="4381" xr:uid="{00000000-0005-0000-0000-0000F10D0000}"/>
    <cellStyle name="Normal 11 38" xfId="4382" xr:uid="{00000000-0005-0000-0000-0000F20D0000}"/>
    <cellStyle name="Normal 11 39" xfId="4383" xr:uid="{00000000-0005-0000-0000-0000F30D0000}"/>
    <cellStyle name="Normal 11 4" xfId="4384" xr:uid="{00000000-0005-0000-0000-0000F40D0000}"/>
    <cellStyle name="Normal 11 40" xfId="4385" xr:uid="{00000000-0005-0000-0000-0000F50D0000}"/>
    <cellStyle name="Normal 11 41" xfId="4386" xr:uid="{00000000-0005-0000-0000-0000F60D0000}"/>
    <cellStyle name="Normal 11 42" xfId="4387" xr:uid="{00000000-0005-0000-0000-0000F70D0000}"/>
    <cellStyle name="Normal 11 43" xfId="4388" xr:uid="{00000000-0005-0000-0000-0000F80D0000}"/>
    <cellStyle name="Normal 11 44" xfId="4389" xr:uid="{00000000-0005-0000-0000-0000F90D0000}"/>
    <cellStyle name="Normal 11 45" xfId="4390" xr:uid="{00000000-0005-0000-0000-0000FA0D0000}"/>
    <cellStyle name="Normal 11 46" xfId="4391" xr:uid="{00000000-0005-0000-0000-0000FB0D0000}"/>
    <cellStyle name="Normal 11 47" xfId="4392" xr:uid="{00000000-0005-0000-0000-0000FC0D0000}"/>
    <cellStyle name="Normal 11 48" xfId="4393" xr:uid="{00000000-0005-0000-0000-0000FD0D0000}"/>
    <cellStyle name="Normal 11 49" xfId="4394" xr:uid="{00000000-0005-0000-0000-0000FE0D0000}"/>
    <cellStyle name="Normal 11 5" xfId="4395" xr:uid="{00000000-0005-0000-0000-0000FF0D0000}"/>
    <cellStyle name="Normal 11 50" xfId="4396" xr:uid="{00000000-0005-0000-0000-0000000E0000}"/>
    <cellStyle name="Normal 11 51" xfId="4397" xr:uid="{00000000-0005-0000-0000-0000010E0000}"/>
    <cellStyle name="Normal 11 52" xfId="4398" xr:uid="{00000000-0005-0000-0000-0000020E0000}"/>
    <cellStyle name="Normal 11 53" xfId="4399" xr:uid="{00000000-0005-0000-0000-0000030E0000}"/>
    <cellStyle name="Normal 11 54" xfId="4400" xr:uid="{00000000-0005-0000-0000-0000040E0000}"/>
    <cellStyle name="Normal 11 55" xfId="4401" xr:uid="{00000000-0005-0000-0000-0000050E0000}"/>
    <cellStyle name="Normal 11 56" xfId="4402" xr:uid="{00000000-0005-0000-0000-0000060E0000}"/>
    <cellStyle name="Normal 11 57" xfId="4403" xr:uid="{00000000-0005-0000-0000-0000070E0000}"/>
    <cellStyle name="Normal 11 58" xfId="4404" xr:uid="{00000000-0005-0000-0000-0000080E0000}"/>
    <cellStyle name="Normal 11 59" xfId="4405" xr:uid="{00000000-0005-0000-0000-0000090E0000}"/>
    <cellStyle name="Normal 11 6" xfId="4406" xr:uid="{00000000-0005-0000-0000-00000A0E0000}"/>
    <cellStyle name="Normal 11 60" xfId="4407" xr:uid="{00000000-0005-0000-0000-00000B0E0000}"/>
    <cellStyle name="Normal 11 61" xfId="4408" xr:uid="{00000000-0005-0000-0000-00000C0E0000}"/>
    <cellStyle name="Normal 11 62" xfId="4409" xr:uid="{00000000-0005-0000-0000-00000D0E0000}"/>
    <cellStyle name="Normal 11 63" xfId="4410" xr:uid="{00000000-0005-0000-0000-00000E0E0000}"/>
    <cellStyle name="Normal 11 64" xfId="4411" xr:uid="{00000000-0005-0000-0000-00000F0E0000}"/>
    <cellStyle name="Normal 11 65" xfId="4412" xr:uid="{00000000-0005-0000-0000-0000100E0000}"/>
    <cellStyle name="Normal 11 66" xfId="4413" xr:uid="{00000000-0005-0000-0000-0000110E0000}"/>
    <cellStyle name="Normal 11 67" xfId="4414" xr:uid="{00000000-0005-0000-0000-0000120E0000}"/>
    <cellStyle name="Normal 11 68" xfId="4415" xr:uid="{00000000-0005-0000-0000-0000130E0000}"/>
    <cellStyle name="Normal 11 69" xfId="4416" xr:uid="{00000000-0005-0000-0000-0000140E0000}"/>
    <cellStyle name="Normal 11 7" xfId="4417" xr:uid="{00000000-0005-0000-0000-0000150E0000}"/>
    <cellStyle name="Normal 11 8" xfId="4418" xr:uid="{00000000-0005-0000-0000-0000160E0000}"/>
    <cellStyle name="Normal 11 9" xfId="4419" xr:uid="{00000000-0005-0000-0000-0000170E0000}"/>
    <cellStyle name="Normal 111" xfId="4420" xr:uid="{00000000-0005-0000-0000-0000180E0000}"/>
    <cellStyle name="Normal 112" xfId="4421" xr:uid="{00000000-0005-0000-0000-0000190E0000}"/>
    <cellStyle name="Normal 113" xfId="4422" xr:uid="{00000000-0005-0000-0000-00001A0E0000}"/>
    <cellStyle name="Normal 114" xfId="4423" xr:uid="{00000000-0005-0000-0000-00001B0E0000}"/>
    <cellStyle name="Normal 115" xfId="4424" xr:uid="{00000000-0005-0000-0000-00001C0E0000}"/>
    <cellStyle name="Normal 117" xfId="4425" xr:uid="{00000000-0005-0000-0000-00001D0E0000}"/>
    <cellStyle name="Normal 118" xfId="4426" xr:uid="{00000000-0005-0000-0000-00001E0E0000}"/>
    <cellStyle name="Normal 119" xfId="4427" xr:uid="{00000000-0005-0000-0000-00001F0E0000}"/>
    <cellStyle name="Normal 12" xfId="2856" xr:uid="{00000000-0005-0000-0000-0000200E0000}"/>
    <cellStyle name="Normal 12 10" xfId="4428" xr:uid="{00000000-0005-0000-0000-0000210E0000}"/>
    <cellStyle name="Normal 12 11" xfId="4429" xr:uid="{00000000-0005-0000-0000-0000220E0000}"/>
    <cellStyle name="Normal 12 12" xfId="4430" xr:uid="{00000000-0005-0000-0000-0000230E0000}"/>
    <cellStyle name="Normal 12 13" xfId="4431" xr:uid="{00000000-0005-0000-0000-0000240E0000}"/>
    <cellStyle name="Normal 12 14" xfId="4432" xr:uid="{00000000-0005-0000-0000-0000250E0000}"/>
    <cellStyle name="Normal 12 15" xfId="4433" xr:uid="{00000000-0005-0000-0000-0000260E0000}"/>
    <cellStyle name="Normal 12 16" xfId="4434" xr:uid="{00000000-0005-0000-0000-0000270E0000}"/>
    <cellStyle name="Normal 12 17" xfId="4435" xr:uid="{00000000-0005-0000-0000-0000280E0000}"/>
    <cellStyle name="Normal 12 18" xfId="4436" xr:uid="{00000000-0005-0000-0000-0000290E0000}"/>
    <cellStyle name="Normal 12 19" xfId="4437" xr:uid="{00000000-0005-0000-0000-00002A0E0000}"/>
    <cellStyle name="Normal 12 2" xfId="2857" xr:uid="{00000000-0005-0000-0000-00002B0E0000}"/>
    <cellStyle name="Normal 12 2 2" xfId="4438" xr:uid="{00000000-0005-0000-0000-00002C0E0000}"/>
    <cellStyle name="Normal 12 2 3" xfId="6445" xr:uid="{00000000-0005-0000-0000-00002D0E0000}"/>
    <cellStyle name="Normal 12 2 4" xfId="6704" xr:uid="{00000000-0005-0000-0000-00002E0E0000}"/>
    <cellStyle name="Normal 12 20" xfId="4439" xr:uid="{00000000-0005-0000-0000-00002F0E0000}"/>
    <cellStyle name="Normal 12 21" xfId="4440" xr:uid="{00000000-0005-0000-0000-0000300E0000}"/>
    <cellStyle name="Normal 12 22" xfId="4441" xr:uid="{00000000-0005-0000-0000-0000310E0000}"/>
    <cellStyle name="Normal 12 23" xfId="4442" xr:uid="{00000000-0005-0000-0000-0000320E0000}"/>
    <cellStyle name="Normal 12 24" xfId="4443" xr:uid="{00000000-0005-0000-0000-0000330E0000}"/>
    <cellStyle name="Normal 12 25" xfId="4444" xr:uid="{00000000-0005-0000-0000-0000340E0000}"/>
    <cellStyle name="Normal 12 26" xfId="4445" xr:uid="{00000000-0005-0000-0000-0000350E0000}"/>
    <cellStyle name="Normal 12 27" xfId="4446" xr:uid="{00000000-0005-0000-0000-0000360E0000}"/>
    <cellStyle name="Normal 12 28" xfId="4447" xr:uid="{00000000-0005-0000-0000-0000370E0000}"/>
    <cellStyle name="Normal 12 29" xfId="4448" xr:uid="{00000000-0005-0000-0000-0000380E0000}"/>
    <cellStyle name="Normal 12 3" xfId="3881" xr:uid="{00000000-0005-0000-0000-0000390E0000}"/>
    <cellStyle name="Normal 12 3 2" xfId="4449" xr:uid="{00000000-0005-0000-0000-00003A0E0000}"/>
    <cellStyle name="Normal 12 3 3" xfId="6448" xr:uid="{00000000-0005-0000-0000-00003B0E0000}"/>
    <cellStyle name="Normal 12 3 4" xfId="6702" xr:uid="{00000000-0005-0000-0000-00003C0E0000}"/>
    <cellStyle name="Normal 12 30" xfId="4450" xr:uid="{00000000-0005-0000-0000-00003D0E0000}"/>
    <cellStyle name="Normal 12 31" xfId="4451" xr:uid="{00000000-0005-0000-0000-00003E0E0000}"/>
    <cellStyle name="Normal 12 32" xfId="4452" xr:uid="{00000000-0005-0000-0000-00003F0E0000}"/>
    <cellStyle name="Normal 12 33" xfId="4453" xr:uid="{00000000-0005-0000-0000-0000400E0000}"/>
    <cellStyle name="Normal 12 34" xfId="4454" xr:uid="{00000000-0005-0000-0000-0000410E0000}"/>
    <cellStyle name="Normal 12 35" xfId="4455" xr:uid="{00000000-0005-0000-0000-0000420E0000}"/>
    <cellStyle name="Normal 12 36" xfId="4456" xr:uid="{00000000-0005-0000-0000-0000430E0000}"/>
    <cellStyle name="Normal 12 37" xfId="4457" xr:uid="{00000000-0005-0000-0000-0000440E0000}"/>
    <cellStyle name="Normal 12 38" xfId="4458" xr:uid="{00000000-0005-0000-0000-0000450E0000}"/>
    <cellStyle name="Normal 12 39" xfId="4459" xr:uid="{00000000-0005-0000-0000-0000460E0000}"/>
    <cellStyle name="Normal 12 4" xfId="4460" xr:uid="{00000000-0005-0000-0000-0000470E0000}"/>
    <cellStyle name="Normal 12 40" xfId="4461" xr:uid="{00000000-0005-0000-0000-0000480E0000}"/>
    <cellStyle name="Normal 12 41" xfId="4462" xr:uid="{00000000-0005-0000-0000-0000490E0000}"/>
    <cellStyle name="Normal 12 42" xfId="4463" xr:uid="{00000000-0005-0000-0000-00004A0E0000}"/>
    <cellStyle name="Normal 12 43" xfId="4464" xr:uid="{00000000-0005-0000-0000-00004B0E0000}"/>
    <cellStyle name="Normal 12 44" xfId="4465" xr:uid="{00000000-0005-0000-0000-00004C0E0000}"/>
    <cellStyle name="Normal 12 45" xfId="4466" xr:uid="{00000000-0005-0000-0000-00004D0E0000}"/>
    <cellStyle name="Normal 12 46" xfId="4467" xr:uid="{00000000-0005-0000-0000-00004E0E0000}"/>
    <cellStyle name="Normal 12 47" xfId="4468" xr:uid="{00000000-0005-0000-0000-00004F0E0000}"/>
    <cellStyle name="Normal 12 48" xfId="4469" xr:uid="{00000000-0005-0000-0000-0000500E0000}"/>
    <cellStyle name="Normal 12 49" xfId="4470" xr:uid="{00000000-0005-0000-0000-0000510E0000}"/>
    <cellStyle name="Normal 12 5" xfId="4471" xr:uid="{00000000-0005-0000-0000-0000520E0000}"/>
    <cellStyle name="Normal 12 50" xfId="4472" xr:uid="{00000000-0005-0000-0000-0000530E0000}"/>
    <cellStyle name="Normal 12 51" xfId="4473" xr:uid="{00000000-0005-0000-0000-0000540E0000}"/>
    <cellStyle name="Normal 12 52" xfId="4474" xr:uid="{00000000-0005-0000-0000-0000550E0000}"/>
    <cellStyle name="Normal 12 53" xfId="4475" xr:uid="{00000000-0005-0000-0000-0000560E0000}"/>
    <cellStyle name="Normal 12 54" xfId="4476" xr:uid="{00000000-0005-0000-0000-0000570E0000}"/>
    <cellStyle name="Normal 12 55" xfId="4477" xr:uid="{00000000-0005-0000-0000-0000580E0000}"/>
    <cellStyle name="Normal 12 56" xfId="4478" xr:uid="{00000000-0005-0000-0000-0000590E0000}"/>
    <cellStyle name="Normal 12 57" xfId="4479" xr:uid="{00000000-0005-0000-0000-00005A0E0000}"/>
    <cellStyle name="Normal 12 58" xfId="4480" xr:uid="{00000000-0005-0000-0000-00005B0E0000}"/>
    <cellStyle name="Normal 12 59" xfId="4481" xr:uid="{00000000-0005-0000-0000-00005C0E0000}"/>
    <cellStyle name="Normal 12 6" xfId="4482" xr:uid="{00000000-0005-0000-0000-00005D0E0000}"/>
    <cellStyle name="Normal 12 60" xfId="4483" xr:uid="{00000000-0005-0000-0000-00005E0E0000}"/>
    <cellStyle name="Normal 12 61" xfId="4484" xr:uid="{00000000-0005-0000-0000-00005F0E0000}"/>
    <cellStyle name="Normal 12 62" xfId="4485" xr:uid="{00000000-0005-0000-0000-0000600E0000}"/>
    <cellStyle name="Normal 12 63" xfId="4486" xr:uid="{00000000-0005-0000-0000-0000610E0000}"/>
    <cellStyle name="Normal 12 64" xfId="4487" xr:uid="{00000000-0005-0000-0000-0000620E0000}"/>
    <cellStyle name="Normal 12 65" xfId="4488" xr:uid="{00000000-0005-0000-0000-0000630E0000}"/>
    <cellStyle name="Normal 12 66" xfId="4489" xr:uid="{00000000-0005-0000-0000-0000640E0000}"/>
    <cellStyle name="Normal 12 67" xfId="4490" xr:uid="{00000000-0005-0000-0000-0000650E0000}"/>
    <cellStyle name="Normal 12 68" xfId="4491" xr:uid="{00000000-0005-0000-0000-0000660E0000}"/>
    <cellStyle name="Normal 12 69" xfId="4492" xr:uid="{00000000-0005-0000-0000-0000670E0000}"/>
    <cellStyle name="Normal 12 7" xfId="4493" xr:uid="{00000000-0005-0000-0000-0000680E0000}"/>
    <cellStyle name="Normal 12 8" xfId="4494" xr:uid="{00000000-0005-0000-0000-0000690E0000}"/>
    <cellStyle name="Normal 12 9" xfId="4495" xr:uid="{00000000-0005-0000-0000-00006A0E0000}"/>
    <cellStyle name="Normal 120" xfId="4496" xr:uid="{00000000-0005-0000-0000-00006B0E0000}"/>
    <cellStyle name="Normal 121" xfId="4497" xr:uid="{00000000-0005-0000-0000-00006C0E0000}"/>
    <cellStyle name="Normal 122" xfId="4498" xr:uid="{00000000-0005-0000-0000-00006D0E0000}"/>
    <cellStyle name="Normal 13" xfId="2858" xr:uid="{00000000-0005-0000-0000-00006E0E0000}"/>
    <cellStyle name="Normal 13 10" xfId="4499" xr:uid="{00000000-0005-0000-0000-00006F0E0000}"/>
    <cellStyle name="Normal 13 11" xfId="4500" xr:uid="{00000000-0005-0000-0000-0000700E0000}"/>
    <cellStyle name="Normal 13 12" xfId="4501" xr:uid="{00000000-0005-0000-0000-0000710E0000}"/>
    <cellStyle name="Normal 13 13" xfId="4502" xr:uid="{00000000-0005-0000-0000-0000720E0000}"/>
    <cellStyle name="Normal 13 14" xfId="4503" xr:uid="{00000000-0005-0000-0000-0000730E0000}"/>
    <cellStyle name="Normal 13 15" xfId="4504" xr:uid="{00000000-0005-0000-0000-0000740E0000}"/>
    <cellStyle name="Normal 13 16" xfId="4505" xr:uid="{00000000-0005-0000-0000-0000750E0000}"/>
    <cellStyle name="Normal 13 17" xfId="4506" xr:uid="{00000000-0005-0000-0000-0000760E0000}"/>
    <cellStyle name="Normal 13 18" xfId="4507" xr:uid="{00000000-0005-0000-0000-0000770E0000}"/>
    <cellStyle name="Normal 13 19" xfId="4508" xr:uid="{00000000-0005-0000-0000-0000780E0000}"/>
    <cellStyle name="Normal 13 2" xfId="2859" xr:uid="{00000000-0005-0000-0000-0000790E0000}"/>
    <cellStyle name="Normal 13 2 2" xfId="4509" xr:uid="{00000000-0005-0000-0000-00007A0E0000}"/>
    <cellStyle name="Normal 13 2 3" xfId="6471" xr:uid="{00000000-0005-0000-0000-00007B0E0000}"/>
    <cellStyle name="Normal 13 2 4" xfId="6694" xr:uid="{00000000-0005-0000-0000-00007C0E0000}"/>
    <cellStyle name="Normal 13 20" xfId="4510" xr:uid="{00000000-0005-0000-0000-00007D0E0000}"/>
    <cellStyle name="Normal 13 21" xfId="4511" xr:uid="{00000000-0005-0000-0000-00007E0E0000}"/>
    <cellStyle name="Normal 13 22" xfId="4512" xr:uid="{00000000-0005-0000-0000-00007F0E0000}"/>
    <cellStyle name="Normal 13 23" xfId="4513" xr:uid="{00000000-0005-0000-0000-0000800E0000}"/>
    <cellStyle name="Normal 13 24" xfId="4514" xr:uid="{00000000-0005-0000-0000-0000810E0000}"/>
    <cellStyle name="Normal 13 25" xfId="4515" xr:uid="{00000000-0005-0000-0000-0000820E0000}"/>
    <cellStyle name="Normal 13 26" xfId="4516" xr:uid="{00000000-0005-0000-0000-0000830E0000}"/>
    <cellStyle name="Normal 13 27" xfId="4517" xr:uid="{00000000-0005-0000-0000-0000840E0000}"/>
    <cellStyle name="Normal 13 28" xfId="4518" xr:uid="{00000000-0005-0000-0000-0000850E0000}"/>
    <cellStyle name="Normal 13 29" xfId="4519" xr:uid="{00000000-0005-0000-0000-0000860E0000}"/>
    <cellStyle name="Normal 13 3" xfId="2860" xr:uid="{00000000-0005-0000-0000-0000870E0000}"/>
    <cellStyle name="Normal 13 3 2" xfId="4520" xr:uid="{00000000-0005-0000-0000-0000880E0000}"/>
    <cellStyle name="Normal 13 3 3" xfId="6473" xr:uid="{00000000-0005-0000-0000-0000890E0000}"/>
    <cellStyle name="Normal 13 3 4" xfId="6692" xr:uid="{00000000-0005-0000-0000-00008A0E0000}"/>
    <cellStyle name="Normal 13 30" xfId="4521" xr:uid="{00000000-0005-0000-0000-00008B0E0000}"/>
    <cellStyle name="Normal 13 31" xfId="4522" xr:uid="{00000000-0005-0000-0000-00008C0E0000}"/>
    <cellStyle name="Normal 13 32" xfId="4523" xr:uid="{00000000-0005-0000-0000-00008D0E0000}"/>
    <cellStyle name="Normal 13 33" xfId="4524" xr:uid="{00000000-0005-0000-0000-00008E0E0000}"/>
    <cellStyle name="Normal 13 34" xfId="4525" xr:uid="{00000000-0005-0000-0000-00008F0E0000}"/>
    <cellStyle name="Normal 13 35" xfId="4526" xr:uid="{00000000-0005-0000-0000-0000900E0000}"/>
    <cellStyle name="Normal 13 36" xfId="4527" xr:uid="{00000000-0005-0000-0000-0000910E0000}"/>
    <cellStyle name="Normal 13 37" xfId="4528" xr:uid="{00000000-0005-0000-0000-0000920E0000}"/>
    <cellStyle name="Normal 13 38" xfId="4529" xr:uid="{00000000-0005-0000-0000-0000930E0000}"/>
    <cellStyle name="Normal 13 39" xfId="4530" xr:uid="{00000000-0005-0000-0000-0000940E0000}"/>
    <cellStyle name="Normal 13 4" xfId="3882" xr:uid="{00000000-0005-0000-0000-0000950E0000}"/>
    <cellStyle name="Normal 13 4 2" xfId="4531" xr:uid="{00000000-0005-0000-0000-0000960E0000}"/>
    <cellStyle name="Normal 13 4 3" xfId="6474" xr:uid="{00000000-0005-0000-0000-0000970E0000}"/>
    <cellStyle name="Normal 13 4 4" xfId="6689" xr:uid="{00000000-0005-0000-0000-0000980E0000}"/>
    <cellStyle name="Normal 13 40" xfId="4532" xr:uid="{00000000-0005-0000-0000-0000990E0000}"/>
    <cellStyle name="Normal 13 41" xfId="4533" xr:uid="{00000000-0005-0000-0000-00009A0E0000}"/>
    <cellStyle name="Normal 13 42" xfId="4534" xr:uid="{00000000-0005-0000-0000-00009B0E0000}"/>
    <cellStyle name="Normal 13 43" xfId="4535" xr:uid="{00000000-0005-0000-0000-00009C0E0000}"/>
    <cellStyle name="Normal 13 44" xfId="4536" xr:uid="{00000000-0005-0000-0000-00009D0E0000}"/>
    <cellStyle name="Normal 13 45" xfId="4537" xr:uid="{00000000-0005-0000-0000-00009E0E0000}"/>
    <cellStyle name="Normal 13 46" xfId="4538" xr:uid="{00000000-0005-0000-0000-00009F0E0000}"/>
    <cellStyle name="Normal 13 47" xfId="4539" xr:uid="{00000000-0005-0000-0000-0000A00E0000}"/>
    <cellStyle name="Normal 13 48" xfId="4540" xr:uid="{00000000-0005-0000-0000-0000A10E0000}"/>
    <cellStyle name="Normal 13 49" xfId="4541" xr:uid="{00000000-0005-0000-0000-0000A20E0000}"/>
    <cellStyle name="Normal 13 5" xfId="4542" xr:uid="{00000000-0005-0000-0000-0000A30E0000}"/>
    <cellStyle name="Normal 13 50" xfId="4543" xr:uid="{00000000-0005-0000-0000-0000A40E0000}"/>
    <cellStyle name="Normal 13 51" xfId="4544" xr:uid="{00000000-0005-0000-0000-0000A50E0000}"/>
    <cellStyle name="Normal 13 52" xfId="4545" xr:uid="{00000000-0005-0000-0000-0000A60E0000}"/>
    <cellStyle name="Normal 13 53" xfId="4546" xr:uid="{00000000-0005-0000-0000-0000A70E0000}"/>
    <cellStyle name="Normal 13 54" xfId="4547" xr:uid="{00000000-0005-0000-0000-0000A80E0000}"/>
    <cellStyle name="Normal 13 55" xfId="4548" xr:uid="{00000000-0005-0000-0000-0000A90E0000}"/>
    <cellStyle name="Normal 13 56" xfId="4549" xr:uid="{00000000-0005-0000-0000-0000AA0E0000}"/>
    <cellStyle name="Normal 13 57" xfId="4550" xr:uid="{00000000-0005-0000-0000-0000AB0E0000}"/>
    <cellStyle name="Normal 13 58" xfId="4551" xr:uid="{00000000-0005-0000-0000-0000AC0E0000}"/>
    <cellStyle name="Normal 13 59" xfId="4552" xr:uid="{00000000-0005-0000-0000-0000AD0E0000}"/>
    <cellStyle name="Normal 13 6" xfId="4553" xr:uid="{00000000-0005-0000-0000-0000AE0E0000}"/>
    <cellStyle name="Normal 13 60" xfId="4554" xr:uid="{00000000-0005-0000-0000-0000AF0E0000}"/>
    <cellStyle name="Normal 13 61" xfId="4555" xr:uid="{00000000-0005-0000-0000-0000B00E0000}"/>
    <cellStyle name="Normal 13 62" xfId="4556" xr:uid="{00000000-0005-0000-0000-0000B10E0000}"/>
    <cellStyle name="Normal 13 63" xfId="4557" xr:uid="{00000000-0005-0000-0000-0000B20E0000}"/>
    <cellStyle name="Normal 13 64" xfId="4558" xr:uid="{00000000-0005-0000-0000-0000B30E0000}"/>
    <cellStyle name="Normal 13 65" xfId="4559" xr:uid="{00000000-0005-0000-0000-0000B40E0000}"/>
    <cellStyle name="Normal 13 66" xfId="4560" xr:uid="{00000000-0005-0000-0000-0000B50E0000}"/>
    <cellStyle name="Normal 13 67" xfId="4561" xr:uid="{00000000-0005-0000-0000-0000B60E0000}"/>
    <cellStyle name="Normal 13 68" xfId="4562" xr:uid="{00000000-0005-0000-0000-0000B70E0000}"/>
    <cellStyle name="Normal 13 69" xfId="4563" xr:uid="{00000000-0005-0000-0000-0000B80E0000}"/>
    <cellStyle name="Normal 13 7" xfId="4564" xr:uid="{00000000-0005-0000-0000-0000B90E0000}"/>
    <cellStyle name="Normal 13 70" xfId="4565" xr:uid="{00000000-0005-0000-0000-0000BA0E0000}"/>
    <cellStyle name="Normal 13 71" xfId="4566" xr:uid="{00000000-0005-0000-0000-0000BB0E0000}"/>
    <cellStyle name="Normal 13 72" xfId="4567" xr:uid="{00000000-0005-0000-0000-0000BC0E0000}"/>
    <cellStyle name="Normal 13 73" xfId="4568" xr:uid="{00000000-0005-0000-0000-0000BD0E0000}"/>
    <cellStyle name="Normal 13 74" xfId="4569" xr:uid="{00000000-0005-0000-0000-0000BE0E0000}"/>
    <cellStyle name="Normal 13 75" xfId="4570" xr:uid="{00000000-0005-0000-0000-0000BF0E0000}"/>
    <cellStyle name="Normal 13 76" xfId="4571" xr:uid="{00000000-0005-0000-0000-0000C00E0000}"/>
    <cellStyle name="Normal 13 77" xfId="4572" xr:uid="{00000000-0005-0000-0000-0000C10E0000}"/>
    <cellStyle name="Normal 13 78" xfId="4573" xr:uid="{00000000-0005-0000-0000-0000C20E0000}"/>
    <cellStyle name="Normal 13 79" xfId="4574" xr:uid="{00000000-0005-0000-0000-0000C30E0000}"/>
    <cellStyle name="Normal 13 8" xfId="4575" xr:uid="{00000000-0005-0000-0000-0000C40E0000}"/>
    <cellStyle name="Normal 13 80" xfId="4576" xr:uid="{00000000-0005-0000-0000-0000C50E0000}"/>
    <cellStyle name="Normal 13 81" xfId="4577" xr:uid="{00000000-0005-0000-0000-0000C60E0000}"/>
    <cellStyle name="Normal 13 9" xfId="4578" xr:uid="{00000000-0005-0000-0000-0000C70E0000}"/>
    <cellStyle name="Normal 14" xfId="2861" xr:uid="{00000000-0005-0000-0000-0000C80E0000}"/>
    <cellStyle name="Normal 14 10" xfId="4579" xr:uid="{00000000-0005-0000-0000-0000C90E0000}"/>
    <cellStyle name="Normal 14 11" xfId="4580" xr:uid="{00000000-0005-0000-0000-0000CA0E0000}"/>
    <cellStyle name="Normal 14 12" xfId="4581" xr:uid="{00000000-0005-0000-0000-0000CB0E0000}"/>
    <cellStyle name="Normal 14 13" xfId="4582" xr:uid="{00000000-0005-0000-0000-0000CC0E0000}"/>
    <cellStyle name="Normal 14 14" xfId="4583" xr:uid="{00000000-0005-0000-0000-0000CD0E0000}"/>
    <cellStyle name="Normal 14 15" xfId="4584" xr:uid="{00000000-0005-0000-0000-0000CE0E0000}"/>
    <cellStyle name="Normal 14 16" xfId="4585" xr:uid="{00000000-0005-0000-0000-0000CF0E0000}"/>
    <cellStyle name="Normal 14 17" xfId="4586" xr:uid="{00000000-0005-0000-0000-0000D00E0000}"/>
    <cellStyle name="Normal 14 18" xfId="4587" xr:uid="{00000000-0005-0000-0000-0000D10E0000}"/>
    <cellStyle name="Normal 14 19" xfId="4588" xr:uid="{00000000-0005-0000-0000-0000D20E0000}"/>
    <cellStyle name="Normal 14 2" xfId="2862" xr:uid="{00000000-0005-0000-0000-0000D30E0000}"/>
    <cellStyle name="Normal 14 2 2" xfId="4589" xr:uid="{00000000-0005-0000-0000-0000D40E0000}"/>
    <cellStyle name="Normal 14 2 3" xfId="6476" xr:uid="{00000000-0005-0000-0000-0000D50E0000}"/>
    <cellStyle name="Normal 14 2 4" xfId="6661" xr:uid="{00000000-0005-0000-0000-0000D60E0000}"/>
    <cellStyle name="Normal 14 20" xfId="4590" xr:uid="{00000000-0005-0000-0000-0000D70E0000}"/>
    <cellStyle name="Normal 14 21" xfId="4591" xr:uid="{00000000-0005-0000-0000-0000D80E0000}"/>
    <cellStyle name="Normal 14 22" xfId="4592" xr:uid="{00000000-0005-0000-0000-0000D90E0000}"/>
    <cellStyle name="Normal 14 23" xfId="4593" xr:uid="{00000000-0005-0000-0000-0000DA0E0000}"/>
    <cellStyle name="Normal 14 24" xfId="4594" xr:uid="{00000000-0005-0000-0000-0000DB0E0000}"/>
    <cellStyle name="Normal 14 25" xfId="4595" xr:uid="{00000000-0005-0000-0000-0000DC0E0000}"/>
    <cellStyle name="Normal 14 26" xfId="4596" xr:uid="{00000000-0005-0000-0000-0000DD0E0000}"/>
    <cellStyle name="Normal 14 27" xfId="4597" xr:uid="{00000000-0005-0000-0000-0000DE0E0000}"/>
    <cellStyle name="Normal 14 28" xfId="4598" xr:uid="{00000000-0005-0000-0000-0000DF0E0000}"/>
    <cellStyle name="Normal 14 29" xfId="4599" xr:uid="{00000000-0005-0000-0000-0000E00E0000}"/>
    <cellStyle name="Normal 14 3" xfId="3883" xr:uid="{00000000-0005-0000-0000-0000E10E0000}"/>
    <cellStyle name="Normal 14 3 2" xfId="4600" xr:uid="{00000000-0005-0000-0000-0000E20E0000}"/>
    <cellStyle name="Normal 14 3 3" xfId="6477" xr:uid="{00000000-0005-0000-0000-0000E30E0000}"/>
    <cellStyle name="Normal 14 3 4" xfId="6660" xr:uid="{00000000-0005-0000-0000-0000E40E0000}"/>
    <cellStyle name="Normal 14 30" xfId="4601" xr:uid="{00000000-0005-0000-0000-0000E50E0000}"/>
    <cellStyle name="Normal 14 31" xfId="4602" xr:uid="{00000000-0005-0000-0000-0000E60E0000}"/>
    <cellStyle name="Normal 14 32" xfId="4603" xr:uid="{00000000-0005-0000-0000-0000E70E0000}"/>
    <cellStyle name="Normal 14 33" xfId="4604" xr:uid="{00000000-0005-0000-0000-0000E80E0000}"/>
    <cellStyle name="Normal 14 34" xfId="4605" xr:uid="{00000000-0005-0000-0000-0000E90E0000}"/>
    <cellStyle name="Normal 14 35" xfId="4606" xr:uid="{00000000-0005-0000-0000-0000EA0E0000}"/>
    <cellStyle name="Normal 14 36" xfId="4607" xr:uid="{00000000-0005-0000-0000-0000EB0E0000}"/>
    <cellStyle name="Normal 14 37" xfId="4608" xr:uid="{00000000-0005-0000-0000-0000EC0E0000}"/>
    <cellStyle name="Normal 14 38" xfId="4609" xr:uid="{00000000-0005-0000-0000-0000ED0E0000}"/>
    <cellStyle name="Normal 14 39" xfId="4610" xr:uid="{00000000-0005-0000-0000-0000EE0E0000}"/>
    <cellStyle name="Normal 14 4" xfId="4611" xr:uid="{00000000-0005-0000-0000-0000EF0E0000}"/>
    <cellStyle name="Normal 14 40" xfId="4612" xr:uid="{00000000-0005-0000-0000-0000F00E0000}"/>
    <cellStyle name="Normal 14 41" xfId="4613" xr:uid="{00000000-0005-0000-0000-0000F10E0000}"/>
    <cellStyle name="Normal 14 42" xfId="4614" xr:uid="{00000000-0005-0000-0000-0000F20E0000}"/>
    <cellStyle name="Normal 14 43" xfId="4615" xr:uid="{00000000-0005-0000-0000-0000F30E0000}"/>
    <cellStyle name="Normal 14 44" xfId="4616" xr:uid="{00000000-0005-0000-0000-0000F40E0000}"/>
    <cellStyle name="Normal 14 45" xfId="4617" xr:uid="{00000000-0005-0000-0000-0000F50E0000}"/>
    <cellStyle name="Normal 14 46" xfId="4618" xr:uid="{00000000-0005-0000-0000-0000F60E0000}"/>
    <cellStyle name="Normal 14 47" xfId="4619" xr:uid="{00000000-0005-0000-0000-0000F70E0000}"/>
    <cellStyle name="Normal 14 48" xfId="4620" xr:uid="{00000000-0005-0000-0000-0000F80E0000}"/>
    <cellStyle name="Normal 14 49" xfId="4621" xr:uid="{00000000-0005-0000-0000-0000F90E0000}"/>
    <cellStyle name="Normal 14 5" xfId="4622" xr:uid="{00000000-0005-0000-0000-0000FA0E0000}"/>
    <cellStyle name="Normal 14 50" xfId="4623" xr:uid="{00000000-0005-0000-0000-0000FB0E0000}"/>
    <cellStyle name="Normal 14 51" xfId="4624" xr:uid="{00000000-0005-0000-0000-0000FC0E0000}"/>
    <cellStyle name="Normal 14 52" xfId="4625" xr:uid="{00000000-0005-0000-0000-0000FD0E0000}"/>
    <cellStyle name="Normal 14 53" xfId="4626" xr:uid="{00000000-0005-0000-0000-0000FE0E0000}"/>
    <cellStyle name="Normal 14 54" xfId="4627" xr:uid="{00000000-0005-0000-0000-0000FF0E0000}"/>
    <cellStyle name="Normal 14 55" xfId="4628" xr:uid="{00000000-0005-0000-0000-0000000F0000}"/>
    <cellStyle name="Normal 14 56" xfId="4629" xr:uid="{00000000-0005-0000-0000-0000010F0000}"/>
    <cellStyle name="Normal 14 57" xfId="4630" xr:uid="{00000000-0005-0000-0000-0000020F0000}"/>
    <cellStyle name="Normal 14 6" xfId="4631" xr:uid="{00000000-0005-0000-0000-0000030F0000}"/>
    <cellStyle name="Normal 14 7" xfId="4632" xr:uid="{00000000-0005-0000-0000-0000040F0000}"/>
    <cellStyle name="Normal 14 8" xfId="4633" xr:uid="{00000000-0005-0000-0000-0000050F0000}"/>
    <cellStyle name="Normal 14 9" xfId="4634" xr:uid="{00000000-0005-0000-0000-0000060F0000}"/>
    <cellStyle name="Normal 15" xfId="2863" xr:uid="{00000000-0005-0000-0000-0000070F0000}"/>
    <cellStyle name="Normal 15 10" xfId="4635" xr:uid="{00000000-0005-0000-0000-0000080F0000}"/>
    <cellStyle name="Normal 15 11" xfId="4636" xr:uid="{00000000-0005-0000-0000-0000090F0000}"/>
    <cellStyle name="Normal 15 12" xfId="4637" xr:uid="{00000000-0005-0000-0000-00000A0F0000}"/>
    <cellStyle name="Normal 15 13" xfId="4638" xr:uid="{00000000-0005-0000-0000-00000B0F0000}"/>
    <cellStyle name="Normal 15 14" xfId="4639" xr:uid="{00000000-0005-0000-0000-00000C0F0000}"/>
    <cellStyle name="Normal 15 15" xfId="4640" xr:uid="{00000000-0005-0000-0000-00000D0F0000}"/>
    <cellStyle name="Normal 15 16" xfId="4641" xr:uid="{00000000-0005-0000-0000-00000E0F0000}"/>
    <cellStyle name="Normal 15 17" xfId="4642" xr:uid="{00000000-0005-0000-0000-00000F0F0000}"/>
    <cellStyle name="Normal 15 18" xfId="4643" xr:uid="{00000000-0005-0000-0000-0000100F0000}"/>
    <cellStyle name="Normal 15 19" xfId="4644" xr:uid="{00000000-0005-0000-0000-0000110F0000}"/>
    <cellStyle name="Normal 15 2" xfId="2864" xr:uid="{00000000-0005-0000-0000-0000120F0000}"/>
    <cellStyle name="Normal 15 2 2" xfId="4645" xr:uid="{00000000-0005-0000-0000-0000130F0000}"/>
    <cellStyle name="Normal 15 2 3" xfId="6479" xr:uid="{00000000-0005-0000-0000-0000140F0000}"/>
    <cellStyle name="Normal 15 2 4" xfId="6658" xr:uid="{00000000-0005-0000-0000-0000150F0000}"/>
    <cellStyle name="Normal 15 20" xfId="4646" xr:uid="{00000000-0005-0000-0000-0000160F0000}"/>
    <cellStyle name="Normal 15 21" xfId="4647" xr:uid="{00000000-0005-0000-0000-0000170F0000}"/>
    <cellStyle name="Normal 15 22" xfId="4648" xr:uid="{00000000-0005-0000-0000-0000180F0000}"/>
    <cellStyle name="Normal 15 23" xfId="4649" xr:uid="{00000000-0005-0000-0000-0000190F0000}"/>
    <cellStyle name="Normal 15 24" xfId="4650" xr:uid="{00000000-0005-0000-0000-00001A0F0000}"/>
    <cellStyle name="Normal 15 25" xfId="4651" xr:uid="{00000000-0005-0000-0000-00001B0F0000}"/>
    <cellStyle name="Normal 15 26" xfId="4652" xr:uid="{00000000-0005-0000-0000-00001C0F0000}"/>
    <cellStyle name="Normal 15 27" xfId="4653" xr:uid="{00000000-0005-0000-0000-00001D0F0000}"/>
    <cellStyle name="Normal 15 28" xfId="4654" xr:uid="{00000000-0005-0000-0000-00001E0F0000}"/>
    <cellStyle name="Normal 15 29" xfId="4655" xr:uid="{00000000-0005-0000-0000-00001F0F0000}"/>
    <cellStyle name="Normal 15 3" xfId="2865" xr:uid="{00000000-0005-0000-0000-0000200F0000}"/>
    <cellStyle name="Normal 15 3 2" xfId="4656" xr:uid="{00000000-0005-0000-0000-0000210F0000}"/>
    <cellStyle name="Normal 15 3 3" xfId="6480" xr:uid="{00000000-0005-0000-0000-0000220F0000}"/>
    <cellStyle name="Normal 15 3 4" xfId="6656" xr:uid="{00000000-0005-0000-0000-0000230F0000}"/>
    <cellStyle name="Normal 15 30" xfId="4657" xr:uid="{00000000-0005-0000-0000-0000240F0000}"/>
    <cellStyle name="Normal 15 31" xfId="4658" xr:uid="{00000000-0005-0000-0000-0000250F0000}"/>
    <cellStyle name="Normal 15 32" xfId="4659" xr:uid="{00000000-0005-0000-0000-0000260F0000}"/>
    <cellStyle name="Normal 15 33" xfId="4660" xr:uid="{00000000-0005-0000-0000-0000270F0000}"/>
    <cellStyle name="Normal 15 34" xfId="4661" xr:uid="{00000000-0005-0000-0000-0000280F0000}"/>
    <cellStyle name="Normal 15 35" xfId="4662" xr:uid="{00000000-0005-0000-0000-0000290F0000}"/>
    <cellStyle name="Normal 15 36" xfId="4663" xr:uid="{00000000-0005-0000-0000-00002A0F0000}"/>
    <cellStyle name="Normal 15 37" xfId="4664" xr:uid="{00000000-0005-0000-0000-00002B0F0000}"/>
    <cellStyle name="Normal 15 38" xfId="4665" xr:uid="{00000000-0005-0000-0000-00002C0F0000}"/>
    <cellStyle name="Normal 15 39" xfId="4666" xr:uid="{00000000-0005-0000-0000-00002D0F0000}"/>
    <cellStyle name="Normal 15 4" xfId="3884" xr:uid="{00000000-0005-0000-0000-00002E0F0000}"/>
    <cellStyle name="Normal 15 4 2" xfId="4667" xr:uid="{00000000-0005-0000-0000-00002F0F0000}"/>
    <cellStyle name="Normal 15 4 3" xfId="6481" xr:uid="{00000000-0005-0000-0000-0000300F0000}"/>
    <cellStyle name="Normal 15 4 4" xfId="6655" xr:uid="{00000000-0005-0000-0000-0000310F0000}"/>
    <cellStyle name="Normal 15 40" xfId="4668" xr:uid="{00000000-0005-0000-0000-0000320F0000}"/>
    <cellStyle name="Normal 15 41" xfId="4669" xr:uid="{00000000-0005-0000-0000-0000330F0000}"/>
    <cellStyle name="Normal 15 42" xfId="4670" xr:uid="{00000000-0005-0000-0000-0000340F0000}"/>
    <cellStyle name="Normal 15 43" xfId="4671" xr:uid="{00000000-0005-0000-0000-0000350F0000}"/>
    <cellStyle name="Normal 15 44" xfId="4672" xr:uid="{00000000-0005-0000-0000-0000360F0000}"/>
    <cellStyle name="Normal 15 45" xfId="4673" xr:uid="{00000000-0005-0000-0000-0000370F0000}"/>
    <cellStyle name="Normal 15 46" xfId="4674" xr:uid="{00000000-0005-0000-0000-0000380F0000}"/>
    <cellStyle name="Normal 15 47" xfId="4675" xr:uid="{00000000-0005-0000-0000-0000390F0000}"/>
    <cellStyle name="Normal 15 48" xfId="4676" xr:uid="{00000000-0005-0000-0000-00003A0F0000}"/>
    <cellStyle name="Normal 15 49" xfId="4677" xr:uid="{00000000-0005-0000-0000-00003B0F0000}"/>
    <cellStyle name="Normal 15 5" xfId="4678" xr:uid="{00000000-0005-0000-0000-00003C0F0000}"/>
    <cellStyle name="Normal 15 50" xfId="4679" xr:uid="{00000000-0005-0000-0000-00003D0F0000}"/>
    <cellStyle name="Normal 15 51" xfId="4680" xr:uid="{00000000-0005-0000-0000-00003E0F0000}"/>
    <cellStyle name="Normal 15 52" xfId="4681" xr:uid="{00000000-0005-0000-0000-00003F0F0000}"/>
    <cellStyle name="Normal 15 53" xfId="4682" xr:uid="{00000000-0005-0000-0000-0000400F0000}"/>
    <cellStyle name="Normal 15 54" xfId="4683" xr:uid="{00000000-0005-0000-0000-0000410F0000}"/>
    <cellStyle name="Normal 15 55" xfId="4684" xr:uid="{00000000-0005-0000-0000-0000420F0000}"/>
    <cellStyle name="Normal 15 56" xfId="4685" xr:uid="{00000000-0005-0000-0000-0000430F0000}"/>
    <cellStyle name="Normal 15 57" xfId="4686" xr:uid="{00000000-0005-0000-0000-0000440F0000}"/>
    <cellStyle name="Normal 15 6" xfId="4687" xr:uid="{00000000-0005-0000-0000-0000450F0000}"/>
    <cellStyle name="Normal 15 7" xfId="4688" xr:uid="{00000000-0005-0000-0000-0000460F0000}"/>
    <cellStyle name="Normal 15 8" xfId="4689" xr:uid="{00000000-0005-0000-0000-0000470F0000}"/>
    <cellStyle name="Normal 15 9" xfId="4690" xr:uid="{00000000-0005-0000-0000-0000480F0000}"/>
    <cellStyle name="Normal 15_QUYET TOAN 2017 Dau tu cong - Tiep" xfId="2866" xr:uid="{00000000-0005-0000-0000-0000490F0000}"/>
    <cellStyle name="Normal 16" xfId="2867" xr:uid="{00000000-0005-0000-0000-00004A0F0000}"/>
    <cellStyle name="Normal 16 10" xfId="4691" xr:uid="{00000000-0005-0000-0000-00004B0F0000}"/>
    <cellStyle name="Normal 16 11" xfId="4692" xr:uid="{00000000-0005-0000-0000-00004C0F0000}"/>
    <cellStyle name="Normal 16 12" xfId="4693" xr:uid="{00000000-0005-0000-0000-00004D0F0000}"/>
    <cellStyle name="Normal 16 13" xfId="4694" xr:uid="{00000000-0005-0000-0000-00004E0F0000}"/>
    <cellStyle name="Normal 16 14" xfId="4695" xr:uid="{00000000-0005-0000-0000-00004F0F0000}"/>
    <cellStyle name="Normal 16 15" xfId="4696" xr:uid="{00000000-0005-0000-0000-0000500F0000}"/>
    <cellStyle name="Normal 16 16" xfId="4697" xr:uid="{00000000-0005-0000-0000-0000510F0000}"/>
    <cellStyle name="Normal 16 17" xfId="4698" xr:uid="{00000000-0005-0000-0000-0000520F0000}"/>
    <cellStyle name="Normal 16 18" xfId="4699" xr:uid="{00000000-0005-0000-0000-0000530F0000}"/>
    <cellStyle name="Normal 16 19" xfId="4700" xr:uid="{00000000-0005-0000-0000-0000540F0000}"/>
    <cellStyle name="Normal 16 2" xfId="2868" xr:uid="{00000000-0005-0000-0000-0000550F0000}"/>
    <cellStyle name="Normal 16 2 2" xfId="4701" xr:uid="{00000000-0005-0000-0000-0000560F0000}"/>
    <cellStyle name="Normal 16 2 3" xfId="6483" xr:uid="{00000000-0005-0000-0000-0000570F0000}"/>
    <cellStyle name="Normal 16 2 4" xfId="6653" xr:uid="{00000000-0005-0000-0000-0000580F0000}"/>
    <cellStyle name="Normal 16 20" xfId="4702" xr:uid="{00000000-0005-0000-0000-0000590F0000}"/>
    <cellStyle name="Normal 16 21" xfId="4703" xr:uid="{00000000-0005-0000-0000-00005A0F0000}"/>
    <cellStyle name="Normal 16 22" xfId="4704" xr:uid="{00000000-0005-0000-0000-00005B0F0000}"/>
    <cellStyle name="Normal 16 23" xfId="4705" xr:uid="{00000000-0005-0000-0000-00005C0F0000}"/>
    <cellStyle name="Normal 16 24" xfId="4706" xr:uid="{00000000-0005-0000-0000-00005D0F0000}"/>
    <cellStyle name="Normal 16 25" xfId="4707" xr:uid="{00000000-0005-0000-0000-00005E0F0000}"/>
    <cellStyle name="Normal 16 26" xfId="4708" xr:uid="{00000000-0005-0000-0000-00005F0F0000}"/>
    <cellStyle name="Normal 16 27" xfId="4709" xr:uid="{00000000-0005-0000-0000-0000600F0000}"/>
    <cellStyle name="Normal 16 28" xfId="4710" xr:uid="{00000000-0005-0000-0000-0000610F0000}"/>
    <cellStyle name="Normal 16 29" xfId="4711" xr:uid="{00000000-0005-0000-0000-0000620F0000}"/>
    <cellStyle name="Normal 16 3" xfId="2869" xr:uid="{00000000-0005-0000-0000-0000630F0000}"/>
    <cellStyle name="Normal 16 3 2" xfId="4712" xr:uid="{00000000-0005-0000-0000-0000640F0000}"/>
    <cellStyle name="Normal 16 3 3" xfId="6484" xr:uid="{00000000-0005-0000-0000-0000650F0000}"/>
    <cellStyle name="Normal 16 3 4" xfId="6652" xr:uid="{00000000-0005-0000-0000-0000660F0000}"/>
    <cellStyle name="Normal 16 30" xfId="4713" xr:uid="{00000000-0005-0000-0000-0000670F0000}"/>
    <cellStyle name="Normal 16 31" xfId="4714" xr:uid="{00000000-0005-0000-0000-0000680F0000}"/>
    <cellStyle name="Normal 16 32" xfId="4715" xr:uid="{00000000-0005-0000-0000-0000690F0000}"/>
    <cellStyle name="Normal 16 33" xfId="4716" xr:uid="{00000000-0005-0000-0000-00006A0F0000}"/>
    <cellStyle name="Normal 16 34" xfId="4717" xr:uid="{00000000-0005-0000-0000-00006B0F0000}"/>
    <cellStyle name="Normal 16 35" xfId="4718" xr:uid="{00000000-0005-0000-0000-00006C0F0000}"/>
    <cellStyle name="Normal 16 36" xfId="4719" xr:uid="{00000000-0005-0000-0000-00006D0F0000}"/>
    <cellStyle name="Normal 16 37" xfId="4720" xr:uid="{00000000-0005-0000-0000-00006E0F0000}"/>
    <cellStyle name="Normal 16 38" xfId="4721" xr:uid="{00000000-0005-0000-0000-00006F0F0000}"/>
    <cellStyle name="Normal 16 4" xfId="2870" xr:uid="{00000000-0005-0000-0000-0000700F0000}"/>
    <cellStyle name="Normal 16 4 2" xfId="4722" xr:uid="{00000000-0005-0000-0000-0000710F0000}"/>
    <cellStyle name="Normal 16 4 3" xfId="6485" xr:uid="{00000000-0005-0000-0000-0000720F0000}"/>
    <cellStyle name="Normal 16 4 4" xfId="6651" xr:uid="{00000000-0005-0000-0000-0000730F0000}"/>
    <cellStyle name="Normal 16 5" xfId="2871" xr:uid="{00000000-0005-0000-0000-0000740F0000}"/>
    <cellStyle name="Normal 16 5 2" xfId="4723" xr:uid="{00000000-0005-0000-0000-0000750F0000}"/>
    <cellStyle name="Normal 16 5 3" xfId="6486" xr:uid="{00000000-0005-0000-0000-0000760F0000}"/>
    <cellStyle name="Normal 16 5 4" xfId="6650" xr:uid="{00000000-0005-0000-0000-0000770F0000}"/>
    <cellStyle name="Normal 16 6" xfId="4724" xr:uid="{00000000-0005-0000-0000-0000780F0000}"/>
    <cellStyle name="Normal 16 7" xfId="4725" xr:uid="{00000000-0005-0000-0000-0000790F0000}"/>
    <cellStyle name="Normal 16 8" xfId="4726" xr:uid="{00000000-0005-0000-0000-00007A0F0000}"/>
    <cellStyle name="Normal 16 9" xfId="4727" xr:uid="{00000000-0005-0000-0000-00007B0F0000}"/>
    <cellStyle name="Normal 17" xfId="2872" xr:uid="{00000000-0005-0000-0000-00007C0F0000}"/>
    <cellStyle name="Normal 17 2" xfId="2873" xr:uid="{00000000-0005-0000-0000-00007D0F0000}"/>
    <cellStyle name="Normal 17 3" xfId="2874" xr:uid="{00000000-0005-0000-0000-00007E0F0000}"/>
    <cellStyle name="Normal 17 4" xfId="2875" xr:uid="{00000000-0005-0000-0000-00007F0F0000}"/>
    <cellStyle name="Normal 17 5" xfId="2876" xr:uid="{00000000-0005-0000-0000-0000800F0000}"/>
    <cellStyle name="Normal 17 6" xfId="3885" xr:uid="{00000000-0005-0000-0000-0000810F0000}"/>
    <cellStyle name="Normal 18" xfId="2877" xr:uid="{00000000-0005-0000-0000-0000820F0000}"/>
    <cellStyle name="Normal 18 2" xfId="2878" xr:uid="{00000000-0005-0000-0000-0000830F0000}"/>
    <cellStyle name="Normal 19" xfId="2879" xr:uid="{00000000-0005-0000-0000-0000840F0000}"/>
    <cellStyle name="Normal 19 2" xfId="2880" xr:uid="{00000000-0005-0000-0000-0000850F0000}"/>
    <cellStyle name="Normal 19 3" xfId="2881" xr:uid="{00000000-0005-0000-0000-0000860F0000}"/>
    <cellStyle name="Normal 19 4" xfId="3886" xr:uid="{00000000-0005-0000-0000-0000870F0000}"/>
    <cellStyle name="Normal 2" xfId="1" xr:uid="{00000000-0005-0000-0000-0000880F0000}"/>
    <cellStyle name="Normal 2 10" xfId="2883" xr:uid="{00000000-0005-0000-0000-0000890F0000}"/>
    <cellStyle name="Normal 2 10 2" xfId="4729" xr:uid="{00000000-0005-0000-0000-00008A0F0000}"/>
    <cellStyle name="Normal 2 10 3" xfId="6488" xr:uid="{00000000-0005-0000-0000-00008B0F0000}"/>
    <cellStyle name="Normal 2 10 4" xfId="6648" xr:uid="{00000000-0005-0000-0000-00008C0F0000}"/>
    <cellStyle name="Normal 2 11" xfId="2884" xr:uid="{00000000-0005-0000-0000-00008D0F0000}"/>
    <cellStyle name="Normal 2 11 2" xfId="4730" xr:uid="{00000000-0005-0000-0000-00008E0F0000}"/>
    <cellStyle name="Normal 2 11 3" xfId="6489" xr:uid="{00000000-0005-0000-0000-00008F0F0000}"/>
    <cellStyle name="Normal 2 11 4" xfId="6647" xr:uid="{00000000-0005-0000-0000-0000900F0000}"/>
    <cellStyle name="Normal 2 12" xfId="2885" xr:uid="{00000000-0005-0000-0000-0000910F0000}"/>
    <cellStyle name="Normal 2 12 2" xfId="4731" xr:uid="{00000000-0005-0000-0000-0000920F0000}"/>
    <cellStyle name="Normal 2 12 3" xfId="6490" xr:uid="{00000000-0005-0000-0000-0000930F0000}"/>
    <cellStyle name="Normal 2 12 4" xfId="6646" xr:uid="{00000000-0005-0000-0000-0000940F0000}"/>
    <cellStyle name="Normal 2 13" xfId="2886" xr:uid="{00000000-0005-0000-0000-0000950F0000}"/>
    <cellStyle name="Normal 2 13 2" xfId="4732" xr:uid="{00000000-0005-0000-0000-0000960F0000}"/>
    <cellStyle name="Normal 2 13 3" xfId="6491" xr:uid="{00000000-0005-0000-0000-0000970F0000}"/>
    <cellStyle name="Normal 2 13 4" xfId="6645" xr:uid="{00000000-0005-0000-0000-0000980F0000}"/>
    <cellStyle name="Normal 2 14" xfId="2887" xr:uid="{00000000-0005-0000-0000-0000990F0000}"/>
    <cellStyle name="Normal 2 14 2" xfId="4733" xr:uid="{00000000-0005-0000-0000-00009A0F0000}"/>
    <cellStyle name="Normal 2 14 3" xfId="6492" xr:uid="{00000000-0005-0000-0000-00009B0F0000}"/>
    <cellStyle name="Normal 2 14 4" xfId="6644" xr:uid="{00000000-0005-0000-0000-00009C0F0000}"/>
    <cellStyle name="Normal 2 15" xfId="2888" xr:uid="{00000000-0005-0000-0000-00009D0F0000}"/>
    <cellStyle name="Normal 2 15 2" xfId="4734" xr:uid="{00000000-0005-0000-0000-00009E0F0000}"/>
    <cellStyle name="Normal 2 15 3" xfId="6493" xr:uid="{00000000-0005-0000-0000-00009F0F0000}"/>
    <cellStyle name="Normal 2 15 4" xfId="6643" xr:uid="{00000000-0005-0000-0000-0000A00F0000}"/>
    <cellStyle name="Normal 2 16" xfId="2889" xr:uid="{00000000-0005-0000-0000-0000A10F0000}"/>
    <cellStyle name="Normal 2 16 2" xfId="4735" xr:uid="{00000000-0005-0000-0000-0000A20F0000}"/>
    <cellStyle name="Normal 2 16 3" xfId="6494" xr:uid="{00000000-0005-0000-0000-0000A30F0000}"/>
    <cellStyle name="Normal 2 16 4" xfId="6642" xr:uid="{00000000-0005-0000-0000-0000A40F0000}"/>
    <cellStyle name="Normal 2 17" xfId="2890" xr:uid="{00000000-0005-0000-0000-0000A50F0000}"/>
    <cellStyle name="Normal 2 17 2" xfId="4736" xr:uid="{00000000-0005-0000-0000-0000A60F0000}"/>
    <cellStyle name="Normal 2 17 3" xfId="6495" xr:uid="{00000000-0005-0000-0000-0000A70F0000}"/>
    <cellStyle name="Normal 2 17 4" xfId="6641" xr:uid="{00000000-0005-0000-0000-0000A80F0000}"/>
    <cellStyle name="Normal 2 18" xfId="2891" xr:uid="{00000000-0005-0000-0000-0000A90F0000}"/>
    <cellStyle name="Normal 2 18 2" xfId="4737" xr:uid="{00000000-0005-0000-0000-0000AA0F0000}"/>
    <cellStyle name="Normal 2 18 3" xfId="6496" xr:uid="{00000000-0005-0000-0000-0000AB0F0000}"/>
    <cellStyle name="Normal 2 18 4" xfId="6640" xr:uid="{00000000-0005-0000-0000-0000AC0F0000}"/>
    <cellStyle name="Normal 2 19" xfId="2892" xr:uid="{00000000-0005-0000-0000-0000AD0F0000}"/>
    <cellStyle name="Normal 2 19 2" xfId="4738" xr:uid="{00000000-0005-0000-0000-0000AE0F0000}"/>
    <cellStyle name="Normal 2 19 3" xfId="6497" xr:uid="{00000000-0005-0000-0000-0000AF0F0000}"/>
    <cellStyle name="Normal 2 19 4" xfId="6639" xr:uid="{00000000-0005-0000-0000-0000B00F0000}"/>
    <cellStyle name="Normal 2 2" xfId="2882" xr:uid="{00000000-0005-0000-0000-0000B10F0000}"/>
    <cellStyle name="Normal 2 2 2" xfId="2893" xr:uid="{00000000-0005-0000-0000-0000B20F0000}"/>
    <cellStyle name="Normal 2 2 2 10" xfId="2895" xr:uid="{00000000-0005-0000-0000-0000B30F0000}"/>
    <cellStyle name="Normal 2 2 2 11" xfId="2896" xr:uid="{00000000-0005-0000-0000-0000B40F0000}"/>
    <cellStyle name="Normal 2 2 2 12" xfId="2897" xr:uid="{00000000-0005-0000-0000-0000B50F0000}"/>
    <cellStyle name="Normal 2 2 2 13" xfId="2898" xr:uid="{00000000-0005-0000-0000-0000B60F0000}"/>
    <cellStyle name="Normal 2 2 2 14" xfId="2899" xr:uid="{00000000-0005-0000-0000-0000B70F0000}"/>
    <cellStyle name="Normal 2 2 2 15" xfId="2900" xr:uid="{00000000-0005-0000-0000-0000B80F0000}"/>
    <cellStyle name="Normal 2 2 2 16" xfId="2901" xr:uid="{00000000-0005-0000-0000-0000B90F0000}"/>
    <cellStyle name="Normal 2 2 2 17" xfId="2902" xr:uid="{00000000-0005-0000-0000-0000BA0F0000}"/>
    <cellStyle name="Normal 2 2 2 18" xfId="2903" xr:uid="{00000000-0005-0000-0000-0000BB0F0000}"/>
    <cellStyle name="Normal 2 2 2 19" xfId="2904" xr:uid="{00000000-0005-0000-0000-0000BC0F0000}"/>
    <cellStyle name="Normal 2 2 2 2" xfId="2894" xr:uid="{00000000-0005-0000-0000-0000BD0F0000}"/>
    <cellStyle name="Normal 2 2 2 2 10" xfId="2906" xr:uid="{00000000-0005-0000-0000-0000BE0F0000}"/>
    <cellStyle name="Normal 2 2 2 2 11" xfId="2907" xr:uid="{00000000-0005-0000-0000-0000BF0F0000}"/>
    <cellStyle name="Normal 2 2 2 2 12" xfId="2908" xr:uid="{00000000-0005-0000-0000-0000C00F0000}"/>
    <cellStyle name="Normal 2 2 2 2 13" xfId="2909" xr:uid="{00000000-0005-0000-0000-0000C10F0000}"/>
    <cellStyle name="Normal 2 2 2 2 14" xfId="2910" xr:uid="{00000000-0005-0000-0000-0000C20F0000}"/>
    <cellStyle name="Normal 2 2 2 2 15" xfId="2911" xr:uid="{00000000-0005-0000-0000-0000C30F0000}"/>
    <cellStyle name="Normal 2 2 2 2 16" xfId="2912" xr:uid="{00000000-0005-0000-0000-0000C40F0000}"/>
    <cellStyle name="Normal 2 2 2 2 17" xfId="2913" xr:uid="{00000000-0005-0000-0000-0000C50F0000}"/>
    <cellStyle name="Normal 2 2 2 2 18" xfId="2914" xr:uid="{00000000-0005-0000-0000-0000C60F0000}"/>
    <cellStyle name="Normal 2 2 2 2 19" xfId="2915" xr:uid="{00000000-0005-0000-0000-0000C70F0000}"/>
    <cellStyle name="Normal 2 2 2 2 2" xfId="2905" xr:uid="{00000000-0005-0000-0000-0000C80F0000}"/>
    <cellStyle name="Normal 2 2 2 2 2 2" xfId="2916" xr:uid="{00000000-0005-0000-0000-0000C90F0000}"/>
    <cellStyle name="Normal 2 2 2 2 2 2 2" xfId="2917" xr:uid="{00000000-0005-0000-0000-0000CA0F0000}"/>
    <cellStyle name="Normal 2 2 2 2 20" xfId="2918" xr:uid="{00000000-0005-0000-0000-0000CB0F0000}"/>
    <cellStyle name="Normal 2 2 2 2 21" xfId="2919" xr:uid="{00000000-0005-0000-0000-0000CC0F0000}"/>
    <cellStyle name="Normal 2 2 2 2 22" xfId="2920" xr:uid="{00000000-0005-0000-0000-0000CD0F0000}"/>
    <cellStyle name="Normal 2 2 2 2 23" xfId="2921" xr:uid="{00000000-0005-0000-0000-0000CE0F0000}"/>
    <cellStyle name="Normal 2 2 2 2 24" xfId="2922" xr:uid="{00000000-0005-0000-0000-0000CF0F0000}"/>
    <cellStyle name="Normal 2 2 2 2 25" xfId="2923" xr:uid="{00000000-0005-0000-0000-0000D00F0000}"/>
    <cellStyle name="Normal 2 2 2 2 26" xfId="3888" xr:uid="{00000000-0005-0000-0000-0000D10F0000}"/>
    <cellStyle name="Normal 2 2 2 2 3" xfId="2924" xr:uid="{00000000-0005-0000-0000-0000D20F0000}"/>
    <cellStyle name="Normal 2 2 2 2 4" xfId="2925" xr:uid="{00000000-0005-0000-0000-0000D30F0000}"/>
    <cellStyle name="Normal 2 2 2 2 5" xfId="2926" xr:uid="{00000000-0005-0000-0000-0000D40F0000}"/>
    <cellStyle name="Normal 2 2 2 2 6" xfId="2927" xr:uid="{00000000-0005-0000-0000-0000D50F0000}"/>
    <cellStyle name="Normal 2 2 2 2 7" xfId="2928" xr:uid="{00000000-0005-0000-0000-0000D60F0000}"/>
    <cellStyle name="Normal 2 2 2 2 8" xfId="2929" xr:uid="{00000000-0005-0000-0000-0000D70F0000}"/>
    <cellStyle name="Normal 2 2 2 2 9" xfId="2930" xr:uid="{00000000-0005-0000-0000-0000D80F0000}"/>
    <cellStyle name="Normal 2 2 2 20" xfId="2931" xr:uid="{00000000-0005-0000-0000-0000D90F0000}"/>
    <cellStyle name="Normal 2 2 2 21" xfId="2932" xr:uid="{00000000-0005-0000-0000-0000DA0F0000}"/>
    <cellStyle name="Normal 2 2 2 22" xfId="2933" xr:uid="{00000000-0005-0000-0000-0000DB0F0000}"/>
    <cellStyle name="Normal 2 2 2 23" xfId="2934" xr:uid="{00000000-0005-0000-0000-0000DC0F0000}"/>
    <cellStyle name="Normal 2 2 2 24" xfId="2935" xr:uid="{00000000-0005-0000-0000-0000DD0F0000}"/>
    <cellStyle name="Normal 2 2 2 25" xfId="2936" xr:uid="{00000000-0005-0000-0000-0000DE0F0000}"/>
    <cellStyle name="Normal 2 2 2 26" xfId="3887" xr:uid="{00000000-0005-0000-0000-0000DF0F0000}"/>
    <cellStyle name="Normal 2 2 2 3" xfId="2937" xr:uid="{00000000-0005-0000-0000-0000E00F0000}"/>
    <cellStyle name="Normal 2 2 2 4" xfId="2938" xr:uid="{00000000-0005-0000-0000-0000E10F0000}"/>
    <cellStyle name="Normal 2 2 2 5" xfId="2939" xr:uid="{00000000-0005-0000-0000-0000E20F0000}"/>
    <cellStyle name="Normal 2 2 2 6" xfId="2940" xr:uid="{00000000-0005-0000-0000-0000E30F0000}"/>
    <cellStyle name="Normal 2 2 2 7" xfId="2941" xr:uid="{00000000-0005-0000-0000-0000E40F0000}"/>
    <cellStyle name="Normal 2 2 2 8" xfId="2942" xr:uid="{00000000-0005-0000-0000-0000E50F0000}"/>
    <cellStyle name="Normal 2 2 2 9" xfId="2943" xr:uid="{00000000-0005-0000-0000-0000E60F0000}"/>
    <cellStyle name="Normal 2 2 3" xfId="2944" xr:uid="{00000000-0005-0000-0000-0000E70F0000}"/>
    <cellStyle name="Normal 2 2 4" xfId="2945" xr:uid="{00000000-0005-0000-0000-0000E80F0000}"/>
    <cellStyle name="Normal 2 2 5" xfId="4739" xr:uid="{00000000-0005-0000-0000-0000E90F0000}"/>
    <cellStyle name="Normal 2 2 6" xfId="6498" xr:uid="{00000000-0005-0000-0000-0000EA0F0000}"/>
    <cellStyle name="Normal 2 2 7" xfId="6638" xr:uid="{00000000-0005-0000-0000-0000EB0F0000}"/>
    <cellStyle name="Normal 2 20" xfId="2946" xr:uid="{00000000-0005-0000-0000-0000EC0F0000}"/>
    <cellStyle name="Normal 2 20 2" xfId="4740" xr:uid="{00000000-0005-0000-0000-0000ED0F0000}"/>
    <cellStyle name="Normal 2 20 3" xfId="6499" xr:uid="{00000000-0005-0000-0000-0000EE0F0000}"/>
    <cellStyle name="Normal 2 20 4" xfId="6637" xr:uid="{00000000-0005-0000-0000-0000EF0F0000}"/>
    <cellStyle name="Normal 2 21" xfId="2947" xr:uid="{00000000-0005-0000-0000-0000F00F0000}"/>
    <cellStyle name="Normal 2 21 2" xfId="4741" xr:uid="{00000000-0005-0000-0000-0000F10F0000}"/>
    <cellStyle name="Normal 2 21 3" xfId="6500" xr:uid="{00000000-0005-0000-0000-0000F20F0000}"/>
    <cellStyle name="Normal 2 21 4" xfId="6636" xr:uid="{00000000-0005-0000-0000-0000F30F0000}"/>
    <cellStyle name="Normal 2 22" xfId="2948" xr:uid="{00000000-0005-0000-0000-0000F40F0000}"/>
    <cellStyle name="Normal 2 22 2" xfId="4742" xr:uid="{00000000-0005-0000-0000-0000F50F0000}"/>
    <cellStyle name="Normal 2 22 3" xfId="6501" xr:uid="{00000000-0005-0000-0000-0000F60F0000}"/>
    <cellStyle name="Normal 2 22 4" xfId="6635" xr:uid="{00000000-0005-0000-0000-0000F70F0000}"/>
    <cellStyle name="Normal 2 23" xfId="2949" xr:uid="{00000000-0005-0000-0000-0000F80F0000}"/>
    <cellStyle name="Normal 2 23 2" xfId="4743" xr:uid="{00000000-0005-0000-0000-0000F90F0000}"/>
    <cellStyle name="Normal 2 23 3" xfId="6502" xr:uid="{00000000-0005-0000-0000-0000FA0F0000}"/>
    <cellStyle name="Normal 2 23 4" xfId="6634" xr:uid="{00000000-0005-0000-0000-0000FB0F0000}"/>
    <cellStyle name="Normal 2 24" xfId="2950" xr:uid="{00000000-0005-0000-0000-0000FC0F0000}"/>
    <cellStyle name="Normal 2 24 2" xfId="4744" xr:uid="{00000000-0005-0000-0000-0000FD0F0000}"/>
    <cellStyle name="Normal 2 24 3" xfId="6503" xr:uid="{00000000-0005-0000-0000-0000FE0F0000}"/>
    <cellStyle name="Normal 2 24 4" xfId="6633" xr:uid="{00000000-0005-0000-0000-0000FF0F0000}"/>
    <cellStyle name="Normal 2 25" xfId="2951" xr:uid="{00000000-0005-0000-0000-000000100000}"/>
    <cellStyle name="Normal 2 25 2" xfId="4745" xr:uid="{00000000-0005-0000-0000-000001100000}"/>
    <cellStyle name="Normal 2 25 3" xfId="6504" xr:uid="{00000000-0005-0000-0000-000002100000}"/>
    <cellStyle name="Normal 2 25 4" xfId="6632" xr:uid="{00000000-0005-0000-0000-000003100000}"/>
    <cellStyle name="Normal 2 26" xfId="2952" xr:uid="{00000000-0005-0000-0000-000004100000}"/>
    <cellStyle name="Normal 2 26 2" xfId="4746" xr:uid="{00000000-0005-0000-0000-000005100000}"/>
    <cellStyle name="Normal 2 26 3" xfId="6505" xr:uid="{00000000-0005-0000-0000-000006100000}"/>
    <cellStyle name="Normal 2 26 4" xfId="6631" xr:uid="{00000000-0005-0000-0000-000007100000}"/>
    <cellStyle name="Normal 2 27" xfId="2953" xr:uid="{00000000-0005-0000-0000-000008100000}"/>
    <cellStyle name="Normal 2 27 2" xfId="4747" xr:uid="{00000000-0005-0000-0000-000009100000}"/>
    <cellStyle name="Normal 2 27 3" xfId="6506" xr:uid="{00000000-0005-0000-0000-00000A100000}"/>
    <cellStyle name="Normal 2 27 4" xfId="6630" xr:uid="{00000000-0005-0000-0000-00000B100000}"/>
    <cellStyle name="Normal 2 28" xfId="2954" xr:uid="{00000000-0005-0000-0000-00000C100000}"/>
    <cellStyle name="Normal 2 28 2" xfId="4748" xr:uid="{00000000-0005-0000-0000-00000D100000}"/>
    <cellStyle name="Normal 2 28 3" xfId="6507" xr:uid="{00000000-0005-0000-0000-00000E100000}"/>
    <cellStyle name="Normal 2 28 4" xfId="6629" xr:uid="{00000000-0005-0000-0000-00000F100000}"/>
    <cellStyle name="Normal 2 29" xfId="2955" xr:uid="{00000000-0005-0000-0000-000010100000}"/>
    <cellStyle name="Normal 2 29 2" xfId="4749" xr:uid="{00000000-0005-0000-0000-000011100000}"/>
    <cellStyle name="Normal 2 29 3" xfId="6508" xr:uid="{00000000-0005-0000-0000-000012100000}"/>
    <cellStyle name="Normal 2 29 4" xfId="6628" xr:uid="{00000000-0005-0000-0000-000013100000}"/>
    <cellStyle name="Normal 2 3" xfId="2956" xr:uid="{00000000-0005-0000-0000-000014100000}"/>
    <cellStyle name="Normal 2 3 10" xfId="2957" xr:uid="{00000000-0005-0000-0000-000015100000}"/>
    <cellStyle name="Normal 2 3 11" xfId="2958" xr:uid="{00000000-0005-0000-0000-000016100000}"/>
    <cellStyle name="Normal 2 3 12" xfId="2959" xr:uid="{00000000-0005-0000-0000-000017100000}"/>
    <cellStyle name="Normal 2 3 13" xfId="2960" xr:uid="{00000000-0005-0000-0000-000018100000}"/>
    <cellStyle name="Normal 2 3 14" xfId="2961" xr:uid="{00000000-0005-0000-0000-000019100000}"/>
    <cellStyle name="Normal 2 3 15" xfId="2962" xr:uid="{00000000-0005-0000-0000-00001A100000}"/>
    <cellStyle name="Normal 2 3 16" xfId="2963" xr:uid="{00000000-0005-0000-0000-00001B100000}"/>
    <cellStyle name="Normal 2 3 17" xfId="2964" xr:uid="{00000000-0005-0000-0000-00001C100000}"/>
    <cellStyle name="Normal 2 3 18" xfId="2965" xr:uid="{00000000-0005-0000-0000-00001D100000}"/>
    <cellStyle name="Normal 2 3 19" xfId="2966" xr:uid="{00000000-0005-0000-0000-00001E100000}"/>
    <cellStyle name="Normal 2 3 2" xfId="2967" xr:uid="{00000000-0005-0000-0000-00001F100000}"/>
    <cellStyle name="Normal 2 3 20" xfId="2968" xr:uid="{00000000-0005-0000-0000-000020100000}"/>
    <cellStyle name="Normal 2 3 21" xfId="2969" xr:uid="{00000000-0005-0000-0000-000021100000}"/>
    <cellStyle name="Normal 2 3 22" xfId="2970" xr:uid="{00000000-0005-0000-0000-000022100000}"/>
    <cellStyle name="Normal 2 3 23" xfId="2971" xr:uid="{00000000-0005-0000-0000-000023100000}"/>
    <cellStyle name="Normal 2 3 24" xfId="2972" xr:uid="{00000000-0005-0000-0000-000024100000}"/>
    <cellStyle name="Normal 2 3 25" xfId="2973" xr:uid="{00000000-0005-0000-0000-000025100000}"/>
    <cellStyle name="Normal 2 3 26" xfId="2974" xr:uid="{00000000-0005-0000-0000-000026100000}"/>
    <cellStyle name="Normal 2 3 27" xfId="2975" xr:uid="{00000000-0005-0000-0000-000027100000}"/>
    <cellStyle name="Normal 2 3 28" xfId="2976" xr:uid="{00000000-0005-0000-0000-000028100000}"/>
    <cellStyle name="Normal 2 3 29" xfId="2977" xr:uid="{00000000-0005-0000-0000-000029100000}"/>
    <cellStyle name="Normal 2 3 3" xfId="2978" xr:uid="{00000000-0005-0000-0000-00002A100000}"/>
    <cellStyle name="Normal 2 3 3 2" xfId="2979" xr:uid="{00000000-0005-0000-0000-00002B100000}"/>
    <cellStyle name="Normal 2 3 3 3" xfId="3890" xr:uid="{00000000-0005-0000-0000-00002C100000}"/>
    <cellStyle name="Normal 2 3 30" xfId="2980" xr:uid="{00000000-0005-0000-0000-00002D100000}"/>
    <cellStyle name="Normal 2 3 31" xfId="3889" xr:uid="{00000000-0005-0000-0000-00002E100000}"/>
    <cellStyle name="Normal 2 3 4" xfId="2981" xr:uid="{00000000-0005-0000-0000-00002F100000}"/>
    <cellStyle name="Normal 2 3 5" xfId="2982" xr:uid="{00000000-0005-0000-0000-000030100000}"/>
    <cellStyle name="Normal 2 3 6" xfId="2983" xr:uid="{00000000-0005-0000-0000-000031100000}"/>
    <cellStyle name="Normal 2 3 7" xfId="2984" xr:uid="{00000000-0005-0000-0000-000032100000}"/>
    <cellStyle name="Normal 2 3 8" xfId="2985" xr:uid="{00000000-0005-0000-0000-000033100000}"/>
    <cellStyle name="Normal 2 3 9" xfId="2986" xr:uid="{00000000-0005-0000-0000-000034100000}"/>
    <cellStyle name="Normal 2 30" xfId="2987" xr:uid="{00000000-0005-0000-0000-000035100000}"/>
    <cellStyle name="Normal 2 30 2" xfId="4750" xr:uid="{00000000-0005-0000-0000-000036100000}"/>
    <cellStyle name="Normal 2 30 3" xfId="6509" xr:uid="{00000000-0005-0000-0000-000037100000}"/>
    <cellStyle name="Normal 2 30 4" xfId="6627" xr:uid="{00000000-0005-0000-0000-000038100000}"/>
    <cellStyle name="Normal 2 31" xfId="2988" xr:uid="{00000000-0005-0000-0000-000039100000}"/>
    <cellStyle name="Normal 2 31 2" xfId="4751" xr:uid="{00000000-0005-0000-0000-00003A100000}"/>
    <cellStyle name="Normal 2 31 3" xfId="6510" xr:uid="{00000000-0005-0000-0000-00003B100000}"/>
    <cellStyle name="Normal 2 31 4" xfId="6626" xr:uid="{00000000-0005-0000-0000-00003C100000}"/>
    <cellStyle name="Normal 2 32" xfId="2989" xr:uid="{00000000-0005-0000-0000-00003D100000}"/>
    <cellStyle name="Normal 2 32 2" xfId="4752" xr:uid="{00000000-0005-0000-0000-00003E100000}"/>
    <cellStyle name="Normal 2 32 3" xfId="6511" xr:uid="{00000000-0005-0000-0000-00003F100000}"/>
    <cellStyle name="Normal 2 32 4" xfId="6625" xr:uid="{00000000-0005-0000-0000-000040100000}"/>
    <cellStyle name="Normal 2 33" xfId="2990" xr:uid="{00000000-0005-0000-0000-000041100000}"/>
    <cellStyle name="Normal 2 33 2" xfId="4753" xr:uid="{00000000-0005-0000-0000-000042100000}"/>
    <cellStyle name="Normal 2 33 3" xfId="6512" xr:uid="{00000000-0005-0000-0000-000043100000}"/>
    <cellStyle name="Normal 2 33 4" xfId="6624" xr:uid="{00000000-0005-0000-0000-000044100000}"/>
    <cellStyle name="Normal 2 34" xfId="2991" xr:uid="{00000000-0005-0000-0000-000045100000}"/>
    <cellStyle name="Normal 2 34 2" xfId="4754" xr:uid="{00000000-0005-0000-0000-000046100000}"/>
    <cellStyle name="Normal 2 34 3" xfId="6513" xr:uid="{00000000-0005-0000-0000-000047100000}"/>
    <cellStyle name="Normal 2 34 4" xfId="6623" xr:uid="{00000000-0005-0000-0000-000048100000}"/>
    <cellStyle name="Normal 2 35" xfId="2992" xr:uid="{00000000-0005-0000-0000-000049100000}"/>
    <cellStyle name="Normal 2 35 2" xfId="4755" xr:uid="{00000000-0005-0000-0000-00004A100000}"/>
    <cellStyle name="Normal 2 35 3" xfId="6514" xr:uid="{00000000-0005-0000-0000-00004B100000}"/>
    <cellStyle name="Normal 2 35 4" xfId="6622" xr:uid="{00000000-0005-0000-0000-00004C100000}"/>
    <cellStyle name="Normal 2 36" xfId="2993" xr:uid="{00000000-0005-0000-0000-00004D100000}"/>
    <cellStyle name="Normal 2 36 2" xfId="4756" xr:uid="{00000000-0005-0000-0000-00004E100000}"/>
    <cellStyle name="Normal 2 36 3" xfId="6515" xr:uid="{00000000-0005-0000-0000-00004F100000}"/>
    <cellStyle name="Normal 2 36 4" xfId="6621" xr:uid="{00000000-0005-0000-0000-000050100000}"/>
    <cellStyle name="Normal 2 37" xfId="2994" xr:uid="{00000000-0005-0000-0000-000051100000}"/>
    <cellStyle name="Normal 2 37 2" xfId="4757" xr:uid="{00000000-0005-0000-0000-000052100000}"/>
    <cellStyle name="Normal 2 37 3" xfId="6516" xr:uid="{00000000-0005-0000-0000-000053100000}"/>
    <cellStyle name="Normal 2 37 4" xfId="6620" xr:uid="{00000000-0005-0000-0000-000054100000}"/>
    <cellStyle name="Normal 2 38" xfId="2995" xr:uid="{00000000-0005-0000-0000-000055100000}"/>
    <cellStyle name="Normal 2 38 2" xfId="4758" xr:uid="{00000000-0005-0000-0000-000056100000}"/>
    <cellStyle name="Normal 2 38 3" xfId="6517" xr:uid="{00000000-0005-0000-0000-000057100000}"/>
    <cellStyle name="Normal 2 38 4" xfId="6619" xr:uid="{00000000-0005-0000-0000-000058100000}"/>
    <cellStyle name="Normal 2 39" xfId="2996" xr:uid="{00000000-0005-0000-0000-000059100000}"/>
    <cellStyle name="Normal 2 39 2" xfId="4759" xr:uid="{00000000-0005-0000-0000-00005A100000}"/>
    <cellStyle name="Normal 2 39 3" xfId="6518" xr:uid="{00000000-0005-0000-0000-00005B100000}"/>
    <cellStyle name="Normal 2 39 4" xfId="6618" xr:uid="{00000000-0005-0000-0000-00005C100000}"/>
    <cellStyle name="Normal 2 4" xfId="2997" xr:uid="{00000000-0005-0000-0000-00005D100000}"/>
    <cellStyle name="Normal 2 4 2" xfId="2998" xr:uid="{00000000-0005-0000-0000-00005E100000}"/>
    <cellStyle name="Normal 2 4 3" xfId="2999" xr:uid="{00000000-0005-0000-0000-00005F100000}"/>
    <cellStyle name="Normal 2 4 4" xfId="3891" xr:uid="{00000000-0005-0000-0000-000060100000}"/>
    <cellStyle name="Normal 2 4 5" xfId="4760" xr:uid="{00000000-0005-0000-0000-000061100000}"/>
    <cellStyle name="Normal 2 4 6" xfId="6519" xr:uid="{00000000-0005-0000-0000-000062100000}"/>
    <cellStyle name="Normal 2 4 7" xfId="6617" xr:uid="{00000000-0005-0000-0000-000063100000}"/>
    <cellStyle name="Normal 2 4_Copy of T3-Bieu tinh hinh thanh toan DTC ky 13 theo TT82-2018" xfId="3000" xr:uid="{00000000-0005-0000-0000-000064100000}"/>
    <cellStyle name="Normal 2 40" xfId="3001" xr:uid="{00000000-0005-0000-0000-000065100000}"/>
    <cellStyle name="Normal 2 40 2" xfId="4761" xr:uid="{00000000-0005-0000-0000-000066100000}"/>
    <cellStyle name="Normal 2 40 3" xfId="6520" xr:uid="{00000000-0005-0000-0000-000067100000}"/>
    <cellStyle name="Normal 2 40 4" xfId="6616" xr:uid="{00000000-0005-0000-0000-000068100000}"/>
    <cellStyle name="Normal 2 41" xfId="3002" xr:uid="{00000000-0005-0000-0000-000069100000}"/>
    <cellStyle name="Normal 2 41 2" xfId="4762" xr:uid="{00000000-0005-0000-0000-00006A100000}"/>
    <cellStyle name="Normal 2 41 3" xfId="6521" xr:uid="{00000000-0005-0000-0000-00006B100000}"/>
    <cellStyle name="Normal 2 41 4" xfId="6615" xr:uid="{00000000-0005-0000-0000-00006C100000}"/>
    <cellStyle name="Normal 2 42" xfId="3003" xr:uid="{00000000-0005-0000-0000-00006D100000}"/>
    <cellStyle name="Normal 2 42 2" xfId="4763" xr:uid="{00000000-0005-0000-0000-00006E100000}"/>
    <cellStyle name="Normal 2 42 3" xfId="6522" xr:uid="{00000000-0005-0000-0000-00006F100000}"/>
    <cellStyle name="Normal 2 42 4" xfId="6614" xr:uid="{00000000-0005-0000-0000-000070100000}"/>
    <cellStyle name="Normal 2 43" xfId="3004" xr:uid="{00000000-0005-0000-0000-000071100000}"/>
    <cellStyle name="Normal 2 43 2" xfId="4764" xr:uid="{00000000-0005-0000-0000-000072100000}"/>
    <cellStyle name="Normal 2 43 3" xfId="6523" xr:uid="{00000000-0005-0000-0000-000073100000}"/>
    <cellStyle name="Normal 2 43 4" xfId="6613" xr:uid="{00000000-0005-0000-0000-000074100000}"/>
    <cellStyle name="Normal 2 44" xfId="3005" xr:uid="{00000000-0005-0000-0000-000075100000}"/>
    <cellStyle name="Normal 2 44 2" xfId="4765" xr:uid="{00000000-0005-0000-0000-000076100000}"/>
    <cellStyle name="Normal 2 44 3" xfId="6524" xr:uid="{00000000-0005-0000-0000-000077100000}"/>
    <cellStyle name="Normal 2 44 4" xfId="6612" xr:uid="{00000000-0005-0000-0000-000078100000}"/>
    <cellStyle name="Normal 2 45" xfId="3006" xr:uid="{00000000-0005-0000-0000-000079100000}"/>
    <cellStyle name="Normal 2 45 2" xfId="4766" xr:uid="{00000000-0005-0000-0000-00007A100000}"/>
    <cellStyle name="Normal 2 45 3" xfId="6525" xr:uid="{00000000-0005-0000-0000-00007B100000}"/>
    <cellStyle name="Normal 2 45 4" xfId="6611" xr:uid="{00000000-0005-0000-0000-00007C100000}"/>
    <cellStyle name="Normal 2 46" xfId="3007" xr:uid="{00000000-0005-0000-0000-00007D100000}"/>
    <cellStyle name="Normal 2 46 2" xfId="4767" xr:uid="{00000000-0005-0000-0000-00007E100000}"/>
    <cellStyle name="Normal 2 46 3" xfId="6526" xr:uid="{00000000-0005-0000-0000-00007F100000}"/>
    <cellStyle name="Normal 2 46 4" xfId="6610" xr:uid="{00000000-0005-0000-0000-000080100000}"/>
    <cellStyle name="Normal 2 47" xfId="3008" xr:uid="{00000000-0005-0000-0000-000081100000}"/>
    <cellStyle name="Normal 2 47 2" xfId="4768" xr:uid="{00000000-0005-0000-0000-000082100000}"/>
    <cellStyle name="Normal 2 47 3" xfId="6527" xr:uid="{00000000-0005-0000-0000-000083100000}"/>
    <cellStyle name="Normal 2 47 4" xfId="6609" xr:uid="{00000000-0005-0000-0000-000084100000}"/>
    <cellStyle name="Normal 2 48" xfId="3009" xr:uid="{00000000-0005-0000-0000-000085100000}"/>
    <cellStyle name="Normal 2 48 2" xfId="4769" xr:uid="{00000000-0005-0000-0000-000086100000}"/>
    <cellStyle name="Normal 2 48 3" xfId="6528" xr:uid="{00000000-0005-0000-0000-000087100000}"/>
    <cellStyle name="Normal 2 48 4" xfId="6608" xr:uid="{00000000-0005-0000-0000-000088100000}"/>
    <cellStyle name="Normal 2 49" xfId="3010" xr:uid="{00000000-0005-0000-0000-000089100000}"/>
    <cellStyle name="Normal 2 49 2" xfId="4770" xr:uid="{00000000-0005-0000-0000-00008A100000}"/>
    <cellStyle name="Normal 2 49 3" xfId="6529" xr:uid="{00000000-0005-0000-0000-00008B100000}"/>
    <cellStyle name="Normal 2 49 4" xfId="6607" xr:uid="{00000000-0005-0000-0000-00008C100000}"/>
    <cellStyle name="Normal 2 5" xfId="3011" xr:uid="{00000000-0005-0000-0000-00008D100000}"/>
    <cellStyle name="Normal 2 5 2" xfId="3012" xr:uid="{00000000-0005-0000-0000-00008E100000}"/>
    <cellStyle name="Normal 2 5 3" xfId="3013" xr:uid="{00000000-0005-0000-0000-00008F100000}"/>
    <cellStyle name="Normal 2 5 4" xfId="3014" xr:uid="{00000000-0005-0000-0000-000090100000}"/>
    <cellStyle name="Normal 2 5 5" xfId="3015" xr:uid="{00000000-0005-0000-0000-000091100000}"/>
    <cellStyle name="Normal 2 5 6" xfId="3016" xr:uid="{00000000-0005-0000-0000-000092100000}"/>
    <cellStyle name="Normal 2 5 7" xfId="4771" xr:uid="{00000000-0005-0000-0000-000093100000}"/>
    <cellStyle name="Normal 2 5 8" xfId="6530" xr:uid="{00000000-0005-0000-0000-000094100000}"/>
    <cellStyle name="Normal 2 5 9" xfId="6606" xr:uid="{00000000-0005-0000-0000-000095100000}"/>
    <cellStyle name="Normal 2 50" xfId="3017" xr:uid="{00000000-0005-0000-0000-000096100000}"/>
    <cellStyle name="Normal 2 50 2" xfId="4772" xr:uid="{00000000-0005-0000-0000-000097100000}"/>
    <cellStyle name="Normal 2 50 3" xfId="6531" xr:uid="{00000000-0005-0000-0000-000098100000}"/>
    <cellStyle name="Normal 2 50 4" xfId="6605" xr:uid="{00000000-0005-0000-0000-000099100000}"/>
    <cellStyle name="Normal 2 51" xfId="3018" xr:uid="{00000000-0005-0000-0000-00009A100000}"/>
    <cellStyle name="Normal 2 51 2" xfId="4773" xr:uid="{00000000-0005-0000-0000-00009B100000}"/>
    <cellStyle name="Normal 2 51 3" xfId="6532" xr:uid="{00000000-0005-0000-0000-00009C100000}"/>
    <cellStyle name="Normal 2 51 4" xfId="6604" xr:uid="{00000000-0005-0000-0000-00009D100000}"/>
    <cellStyle name="Normal 2 52" xfId="3019" xr:uid="{00000000-0005-0000-0000-00009E100000}"/>
    <cellStyle name="Normal 2 52 2" xfId="4774" xr:uid="{00000000-0005-0000-0000-00009F100000}"/>
    <cellStyle name="Normal 2 52 3" xfId="6533" xr:uid="{00000000-0005-0000-0000-0000A0100000}"/>
    <cellStyle name="Normal 2 52 4" xfId="6602" xr:uid="{00000000-0005-0000-0000-0000A1100000}"/>
    <cellStyle name="Normal 2 53" xfId="3020" xr:uid="{00000000-0005-0000-0000-0000A2100000}"/>
    <cellStyle name="Normal 2 53 2" xfId="4775" xr:uid="{00000000-0005-0000-0000-0000A3100000}"/>
    <cellStyle name="Normal 2 53 3" xfId="6534" xr:uid="{00000000-0005-0000-0000-0000A4100000}"/>
    <cellStyle name="Normal 2 53 4" xfId="6601" xr:uid="{00000000-0005-0000-0000-0000A5100000}"/>
    <cellStyle name="Normal 2 54" xfId="3021" xr:uid="{00000000-0005-0000-0000-0000A6100000}"/>
    <cellStyle name="Normal 2 54 2" xfId="4776" xr:uid="{00000000-0005-0000-0000-0000A7100000}"/>
    <cellStyle name="Normal 2 54 3" xfId="6535" xr:uid="{00000000-0005-0000-0000-0000A8100000}"/>
    <cellStyle name="Normal 2 54 4" xfId="6600" xr:uid="{00000000-0005-0000-0000-0000A9100000}"/>
    <cellStyle name="Normal 2 55" xfId="4728" xr:uid="{00000000-0005-0000-0000-0000AA100000}"/>
    <cellStyle name="Normal 2 56" xfId="4777" xr:uid="{00000000-0005-0000-0000-0000AB100000}"/>
    <cellStyle name="Normal 2 57" xfId="4778" xr:uid="{00000000-0005-0000-0000-0000AC100000}"/>
    <cellStyle name="Normal 2 58" xfId="4779" xr:uid="{00000000-0005-0000-0000-0000AD100000}"/>
    <cellStyle name="Normal 2 59" xfId="4780" xr:uid="{00000000-0005-0000-0000-0000AE100000}"/>
    <cellStyle name="Normal 2 6" xfId="3022" xr:uid="{00000000-0005-0000-0000-0000AF100000}"/>
    <cellStyle name="Normal 2 6 2" xfId="3023" xr:uid="{00000000-0005-0000-0000-0000B0100000}"/>
    <cellStyle name="Normal 2 6 3" xfId="3892" xr:uid="{00000000-0005-0000-0000-0000B1100000}"/>
    <cellStyle name="Normal 2 6 4" xfId="4781" xr:uid="{00000000-0005-0000-0000-0000B2100000}"/>
    <cellStyle name="Normal 2 6 5" xfId="6536" xr:uid="{00000000-0005-0000-0000-0000B3100000}"/>
    <cellStyle name="Normal 2 6 6" xfId="6599" xr:uid="{00000000-0005-0000-0000-0000B4100000}"/>
    <cellStyle name="Normal 2 60" xfId="4782" xr:uid="{00000000-0005-0000-0000-0000B5100000}"/>
    <cellStyle name="Normal 2 61" xfId="4783" xr:uid="{00000000-0005-0000-0000-0000B6100000}"/>
    <cellStyle name="Normal 2 62" xfId="4784" xr:uid="{00000000-0005-0000-0000-0000B7100000}"/>
    <cellStyle name="Normal 2 63" xfId="4785" xr:uid="{00000000-0005-0000-0000-0000B8100000}"/>
    <cellStyle name="Normal 2 64" xfId="4786" xr:uid="{00000000-0005-0000-0000-0000B9100000}"/>
    <cellStyle name="Normal 2 65" xfId="4787" xr:uid="{00000000-0005-0000-0000-0000BA100000}"/>
    <cellStyle name="Normal 2 66" xfId="4788" xr:uid="{00000000-0005-0000-0000-0000BB100000}"/>
    <cellStyle name="Normal 2 67" xfId="4789" xr:uid="{00000000-0005-0000-0000-0000BC100000}"/>
    <cellStyle name="Normal 2 68" xfId="4790" xr:uid="{00000000-0005-0000-0000-0000BD100000}"/>
    <cellStyle name="Normal 2 69" xfId="4791" xr:uid="{00000000-0005-0000-0000-0000BE100000}"/>
    <cellStyle name="Normal 2 7" xfId="3024" xr:uid="{00000000-0005-0000-0000-0000BF100000}"/>
    <cellStyle name="Normal 2 7 2" xfId="3025" xr:uid="{00000000-0005-0000-0000-0000C0100000}"/>
    <cellStyle name="Normal 2 7 3" xfId="3893" xr:uid="{00000000-0005-0000-0000-0000C1100000}"/>
    <cellStyle name="Normal 2 70" xfId="4792" xr:uid="{00000000-0005-0000-0000-0000C2100000}"/>
    <cellStyle name="Normal 2 71" xfId="4793" xr:uid="{00000000-0005-0000-0000-0000C3100000}"/>
    <cellStyle name="Normal 2 72" xfId="4794" xr:uid="{00000000-0005-0000-0000-0000C4100000}"/>
    <cellStyle name="Normal 2 73" xfId="4795" xr:uid="{00000000-0005-0000-0000-0000C5100000}"/>
    <cellStyle name="Normal 2 74" xfId="4796" xr:uid="{00000000-0005-0000-0000-0000C6100000}"/>
    <cellStyle name="Normal 2 75" xfId="4797" xr:uid="{00000000-0005-0000-0000-0000C7100000}"/>
    <cellStyle name="Normal 2 76" xfId="4798" xr:uid="{00000000-0005-0000-0000-0000C8100000}"/>
    <cellStyle name="Normal 2 77" xfId="4799" xr:uid="{00000000-0005-0000-0000-0000C9100000}"/>
    <cellStyle name="Normal 2 78" xfId="4800" xr:uid="{00000000-0005-0000-0000-0000CA100000}"/>
    <cellStyle name="Normal 2 79" xfId="4801" xr:uid="{00000000-0005-0000-0000-0000CB100000}"/>
    <cellStyle name="Normal 2 8" xfId="3026" xr:uid="{00000000-0005-0000-0000-0000CC100000}"/>
    <cellStyle name="Normal 2 8 2" xfId="4802" xr:uid="{00000000-0005-0000-0000-0000CD100000}"/>
    <cellStyle name="Normal 2 8 3" xfId="6538" xr:uid="{00000000-0005-0000-0000-0000CE100000}"/>
    <cellStyle name="Normal 2 8 4" xfId="6598" xr:uid="{00000000-0005-0000-0000-0000CF100000}"/>
    <cellStyle name="Normal 2 80" xfId="4803" xr:uid="{00000000-0005-0000-0000-0000D0100000}"/>
    <cellStyle name="Normal 2 81" xfId="4804" xr:uid="{00000000-0005-0000-0000-0000D1100000}"/>
    <cellStyle name="Normal 2 82" xfId="4805" xr:uid="{00000000-0005-0000-0000-0000D2100000}"/>
    <cellStyle name="Normal 2 83" xfId="4806" xr:uid="{00000000-0005-0000-0000-0000D3100000}"/>
    <cellStyle name="Normal 2 84" xfId="4807" xr:uid="{00000000-0005-0000-0000-0000D4100000}"/>
    <cellStyle name="Normal 2 85" xfId="4808" xr:uid="{00000000-0005-0000-0000-0000D5100000}"/>
    <cellStyle name="Normal 2 86" xfId="4809" xr:uid="{00000000-0005-0000-0000-0000D6100000}"/>
    <cellStyle name="Normal 2 87" xfId="4810" xr:uid="{00000000-0005-0000-0000-0000D7100000}"/>
    <cellStyle name="Normal 2 88" xfId="4811" xr:uid="{00000000-0005-0000-0000-0000D8100000}"/>
    <cellStyle name="Normal 2 89" xfId="4812" xr:uid="{00000000-0005-0000-0000-0000D9100000}"/>
    <cellStyle name="Normal 2 9" xfId="3027" xr:uid="{00000000-0005-0000-0000-0000DA100000}"/>
    <cellStyle name="Normal 2 9 2" xfId="4813" xr:uid="{00000000-0005-0000-0000-0000DB100000}"/>
    <cellStyle name="Normal 2 9 3" xfId="6540" xr:uid="{00000000-0005-0000-0000-0000DC100000}"/>
    <cellStyle name="Normal 2 9 4" xfId="6597" xr:uid="{00000000-0005-0000-0000-0000DD100000}"/>
    <cellStyle name="Normal 2 90" xfId="4814" xr:uid="{00000000-0005-0000-0000-0000DE100000}"/>
    <cellStyle name="Normal 2 91" xfId="4815" xr:uid="{00000000-0005-0000-0000-0000DF100000}"/>
    <cellStyle name="Normal 2 92" xfId="4816" xr:uid="{00000000-0005-0000-0000-0000E0100000}"/>
    <cellStyle name="Normal 2 93" xfId="4817" xr:uid="{00000000-0005-0000-0000-0000E1100000}"/>
    <cellStyle name="Normal 2 94" xfId="4818" xr:uid="{00000000-0005-0000-0000-0000E2100000}"/>
    <cellStyle name="Normal 2 95" xfId="4819" xr:uid="{00000000-0005-0000-0000-0000E3100000}"/>
    <cellStyle name="Normal 2 96" xfId="6487" xr:uid="{00000000-0005-0000-0000-0000E4100000}"/>
    <cellStyle name="Normal 2 97" xfId="6649" xr:uid="{00000000-0005-0000-0000-0000E5100000}"/>
    <cellStyle name="Normal 2 98" xfId="6925" xr:uid="{00000000-0005-0000-0000-0000E6100000}"/>
    <cellStyle name="Normal 2 99" xfId="6928" xr:uid="{00000000-0005-0000-0000-0000E7100000}"/>
    <cellStyle name="Normal 2_Bang bieu" xfId="3894" xr:uid="{00000000-0005-0000-0000-0000E8100000}"/>
    <cellStyle name="Normal 20" xfId="3028" xr:uid="{00000000-0005-0000-0000-0000E9100000}"/>
    <cellStyle name="Normal 20 10" xfId="4821" xr:uid="{00000000-0005-0000-0000-0000EA100000}"/>
    <cellStyle name="Normal 20 11" xfId="4822" xr:uid="{00000000-0005-0000-0000-0000EB100000}"/>
    <cellStyle name="Normal 20 12" xfId="4823" xr:uid="{00000000-0005-0000-0000-0000EC100000}"/>
    <cellStyle name="Normal 20 13" xfId="4824" xr:uid="{00000000-0005-0000-0000-0000ED100000}"/>
    <cellStyle name="Normal 20 14" xfId="4825" xr:uid="{00000000-0005-0000-0000-0000EE100000}"/>
    <cellStyle name="Normal 20 15" xfId="4826" xr:uid="{00000000-0005-0000-0000-0000EF100000}"/>
    <cellStyle name="Normal 20 16" xfId="4827" xr:uid="{00000000-0005-0000-0000-0000F0100000}"/>
    <cellStyle name="Normal 20 17" xfId="4828" xr:uid="{00000000-0005-0000-0000-0000F1100000}"/>
    <cellStyle name="Normal 20 18" xfId="4829" xr:uid="{00000000-0005-0000-0000-0000F2100000}"/>
    <cellStyle name="Normal 20 19" xfId="4830" xr:uid="{00000000-0005-0000-0000-0000F3100000}"/>
    <cellStyle name="Normal 20 2" xfId="3029" xr:uid="{00000000-0005-0000-0000-0000F4100000}"/>
    <cellStyle name="Normal 20 2 2" xfId="4831" xr:uid="{00000000-0005-0000-0000-0000F5100000}"/>
    <cellStyle name="Normal 20 2 3" xfId="6544" xr:uid="{00000000-0005-0000-0000-0000F6100000}"/>
    <cellStyle name="Normal 20 2 4" xfId="6594" xr:uid="{00000000-0005-0000-0000-0000F7100000}"/>
    <cellStyle name="Normal 20 20" xfId="4832" xr:uid="{00000000-0005-0000-0000-0000F8100000}"/>
    <cellStyle name="Normal 20 21" xfId="4833" xr:uid="{00000000-0005-0000-0000-0000F9100000}"/>
    <cellStyle name="Normal 20 22" xfId="4834" xr:uid="{00000000-0005-0000-0000-0000FA100000}"/>
    <cellStyle name="Normal 20 23" xfId="4835" xr:uid="{00000000-0005-0000-0000-0000FB100000}"/>
    <cellStyle name="Normal 20 24" xfId="4836" xr:uid="{00000000-0005-0000-0000-0000FC100000}"/>
    <cellStyle name="Normal 20 25" xfId="4837" xr:uid="{00000000-0005-0000-0000-0000FD100000}"/>
    <cellStyle name="Normal 20 26" xfId="4838" xr:uid="{00000000-0005-0000-0000-0000FE100000}"/>
    <cellStyle name="Normal 20 27" xfId="4839" xr:uid="{00000000-0005-0000-0000-0000FF100000}"/>
    <cellStyle name="Normal 20 28" xfId="4840" xr:uid="{00000000-0005-0000-0000-000000110000}"/>
    <cellStyle name="Normal 20 29" xfId="4841" xr:uid="{00000000-0005-0000-0000-000001110000}"/>
    <cellStyle name="Normal 20 3" xfId="3895" xr:uid="{00000000-0005-0000-0000-000002110000}"/>
    <cellStyle name="Normal 20 3 2" xfId="4842" xr:uid="{00000000-0005-0000-0000-000003110000}"/>
    <cellStyle name="Normal 20 3 3" xfId="6549" xr:uid="{00000000-0005-0000-0000-000004110000}"/>
    <cellStyle name="Normal 20 3 4" xfId="6592" xr:uid="{00000000-0005-0000-0000-000005110000}"/>
    <cellStyle name="Normal 20 30" xfId="4843" xr:uid="{00000000-0005-0000-0000-000006110000}"/>
    <cellStyle name="Normal 20 31" xfId="4844" xr:uid="{00000000-0005-0000-0000-000007110000}"/>
    <cellStyle name="Normal 20 32" xfId="4845" xr:uid="{00000000-0005-0000-0000-000008110000}"/>
    <cellStyle name="Normal 20 33" xfId="4846" xr:uid="{00000000-0005-0000-0000-000009110000}"/>
    <cellStyle name="Normal 20 34" xfId="4847" xr:uid="{00000000-0005-0000-0000-00000A110000}"/>
    <cellStyle name="Normal 20 35" xfId="4848" xr:uid="{00000000-0005-0000-0000-00000B110000}"/>
    <cellStyle name="Normal 20 36" xfId="4849" xr:uid="{00000000-0005-0000-0000-00000C110000}"/>
    <cellStyle name="Normal 20 37" xfId="4850" xr:uid="{00000000-0005-0000-0000-00000D110000}"/>
    <cellStyle name="Normal 20 38" xfId="4851" xr:uid="{00000000-0005-0000-0000-00000E110000}"/>
    <cellStyle name="Normal 20 39" xfId="4852" xr:uid="{00000000-0005-0000-0000-00000F110000}"/>
    <cellStyle name="Normal 20 4" xfId="4820" xr:uid="{00000000-0005-0000-0000-000010110000}"/>
    <cellStyle name="Normal 20 40" xfId="4853" xr:uid="{00000000-0005-0000-0000-000011110000}"/>
    <cellStyle name="Normal 20 41" xfId="4854" xr:uid="{00000000-0005-0000-0000-000012110000}"/>
    <cellStyle name="Normal 20 42" xfId="4855" xr:uid="{00000000-0005-0000-0000-000013110000}"/>
    <cellStyle name="Normal 20 43" xfId="4856" xr:uid="{00000000-0005-0000-0000-000014110000}"/>
    <cellStyle name="Normal 20 44" xfId="4857" xr:uid="{00000000-0005-0000-0000-000015110000}"/>
    <cellStyle name="Normal 20 45" xfId="4858" xr:uid="{00000000-0005-0000-0000-000016110000}"/>
    <cellStyle name="Normal 20 46" xfId="4859" xr:uid="{00000000-0005-0000-0000-000017110000}"/>
    <cellStyle name="Normal 20 47" xfId="4860" xr:uid="{00000000-0005-0000-0000-000018110000}"/>
    <cellStyle name="Normal 20 48" xfId="4861" xr:uid="{00000000-0005-0000-0000-000019110000}"/>
    <cellStyle name="Normal 20 49" xfId="4862" xr:uid="{00000000-0005-0000-0000-00001A110000}"/>
    <cellStyle name="Normal 20 5" xfId="4863" xr:uid="{00000000-0005-0000-0000-00001B110000}"/>
    <cellStyle name="Normal 20 50" xfId="4864" xr:uid="{00000000-0005-0000-0000-00001C110000}"/>
    <cellStyle name="Normal 20 51" xfId="4865" xr:uid="{00000000-0005-0000-0000-00001D110000}"/>
    <cellStyle name="Normal 20 52" xfId="4866" xr:uid="{00000000-0005-0000-0000-00001E110000}"/>
    <cellStyle name="Normal 20 53" xfId="4867" xr:uid="{00000000-0005-0000-0000-00001F110000}"/>
    <cellStyle name="Normal 20 54" xfId="4868" xr:uid="{00000000-0005-0000-0000-000020110000}"/>
    <cellStyle name="Normal 20 55" xfId="4869" xr:uid="{00000000-0005-0000-0000-000021110000}"/>
    <cellStyle name="Normal 20 56" xfId="4870" xr:uid="{00000000-0005-0000-0000-000022110000}"/>
    <cellStyle name="Normal 20 57" xfId="4871" xr:uid="{00000000-0005-0000-0000-000023110000}"/>
    <cellStyle name="Normal 20 58" xfId="4872" xr:uid="{00000000-0005-0000-0000-000024110000}"/>
    <cellStyle name="Normal 20 59" xfId="4873" xr:uid="{00000000-0005-0000-0000-000025110000}"/>
    <cellStyle name="Normal 20 6" xfId="4874" xr:uid="{00000000-0005-0000-0000-000026110000}"/>
    <cellStyle name="Normal 20 60" xfId="4875" xr:uid="{00000000-0005-0000-0000-000027110000}"/>
    <cellStyle name="Normal 20 61" xfId="4876" xr:uid="{00000000-0005-0000-0000-000028110000}"/>
    <cellStyle name="Normal 20 62" xfId="4877" xr:uid="{00000000-0005-0000-0000-000029110000}"/>
    <cellStyle name="Normal 20 63" xfId="4878" xr:uid="{00000000-0005-0000-0000-00002A110000}"/>
    <cellStyle name="Normal 20 64" xfId="4879" xr:uid="{00000000-0005-0000-0000-00002B110000}"/>
    <cellStyle name="Normal 20 65" xfId="4880" xr:uid="{00000000-0005-0000-0000-00002C110000}"/>
    <cellStyle name="Normal 20 66" xfId="4881" xr:uid="{00000000-0005-0000-0000-00002D110000}"/>
    <cellStyle name="Normal 20 67" xfId="4882" xr:uid="{00000000-0005-0000-0000-00002E110000}"/>
    <cellStyle name="Normal 20 68" xfId="4883" xr:uid="{00000000-0005-0000-0000-00002F110000}"/>
    <cellStyle name="Normal 20 69" xfId="4884" xr:uid="{00000000-0005-0000-0000-000030110000}"/>
    <cellStyle name="Normal 20 7" xfId="4885" xr:uid="{00000000-0005-0000-0000-000031110000}"/>
    <cellStyle name="Normal 20 70" xfId="4886" xr:uid="{00000000-0005-0000-0000-000032110000}"/>
    <cellStyle name="Normal 20 71" xfId="4887" xr:uid="{00000000-0005-0000-0000-000033110000}"/>
    <cellStyle name="Normal 20 72" xfId="4888" xr:uid="{00000000-0005-0000-0000-000034110000}"/>
    <cellStyle name="Normal 20 73" xfId="4889" xr:uid="{00000000-0005-0000-0000-000035110000}"/>
    <cellStyle name="Normal 20 74" xfId="4890" xr:uid="{00000000-0005-0000-0000-000036110000}"/>
    <cellStyle name="Normal 20 75" xfId="4891" xr:uid="{00000000-0005-0000-0000-000037110000}"/>
    <cellStyle name="Normal 20 76" xfId="4892" xr:uid="{00000000-0005-0000-0000-000038110000}"/>
    <cellStyle name="Normal 20 77" xfId="4893" xr:uid="{00000000-0005-0000-0000-000039110000}"/>
    <cellStyle name="Normal 20 78" xfId="4894" xr:uid="{00000000-0005-0000-0000-00003A110000}"/>
    <cellStyle name="Normal 20 79" xfId="4895" xr:uid="{00000000-0005-0000-0000-00003B110000}"/>
    <cellStyle name="Normal 20 8" xfId="4896" xr:uid="{00000000-0005-0000-0000-00003C110000}"/>
    <cellStyle name="Normal 20 80" xfId="4897" xr:uid="{00000000-0005-0000-0000-00003D110000}"/>
    <cellStyle name="Normal 20 81" xfId="4898" xr:uid="{00000000-0005-0000-0000-00003E110000}"/>
    <cellStyle name="Normal 20 82" xfId="4899" xr:uid="{00000000-0005-0000-0000-00003F110000}"/>
    <cellStyle name="Normal 20 83" xfId="4900" xr:uid="{00000000-0005-0000-0000-000040110000}"/>
    <cellStyle name="Normal 20 84" xfId="4901" xr:uid="{00000000-0005-0000-0000-000041110000}"/>
    <cellStyle name="Normal 20 85" xfId="4902" xr:uid="{00000000-0005-0000-0000-000042110000}"/>
    <cellStyle name="Normal 20 86" xfId="6541" xr:uid="{00000000-0005-0000-0000-000043110000}"/>
    <cellStyle name="Normal 20 87" xfId="6596" xr:uid="{00000000-0005-0000-0000-000044110000}"/>
    <cellStyle name="Normal 20 9" xfId="4903" xr:uid="{00000000-0005-0000-0000-000045110000}"/>
    <cellStyle name="Normal 21" xfId="3030" xr:uid="{00000000-0005-0000-0000-000046110000}"/>
    <cellStyle name="Normal 21 10" xfId="3031" xr:uid="{00000000-0005-0000-0000-000047110000}"/>
    <cellStyle name="Normal 21 11" xfId="3032" xr:uid="{00000000-0005-0000-0000-000048110000}"/>
    <cellStyle name="Normal 21 12" xfId="3033" xr:uid="{00000000-0005-0000-0000-000049110000}"/>
    <cellStyle name="Normal 21 13" xfId="3034" xr:uid="{00000000-0005-0000-0000-00004A110000}"/>
    <cellStyle name="Normal 21 14" xfId="3035" xr:uid="{00000000-0005-0000-0000-00004B110000}"/>
    <cellStyle name="Normal 21 15" xfId="3036" xr:uid="{00000000-0005-0000-0000-00004C110000}"/>
    <cellStyle name="Normal 21 16" xfId="3037" xr:uid="{00000000-0005-0000-0000-00004D110000}"/>
    <cellStyle name="Normal 21 17" xfId="3038" xr:uid="{00000000-0005-0000-0000-00004E110000}"/>
    <cellStyle name="Normal 21 18" xfId="3039" xr:uid="{00000000-0005-0000-0000-00004F110000}"/>
    <cellStyle name="Normal 21 19" xfId="3040" xr:uid="{00000000-0005-0000-0000-000050110000}"/>
    <cellStyle name="Normal 21 2" xfId="3041" xr:uid="{00000000-0005-0000-0000-000051110000}"/>
    <cellStyle name="Normal 21 20" xfId="3042" xr:uid="{00000000-0005-0000-0000-000052110000}"/>
    <cellStyle name="Normal 21 21" xfId="3043" xr:uid="{00000000-0005-0000-0000-000053110000}"/>
    <cellStyle name="Normal 21 22" xfId="3044" xr:uid="{00000000-0005-0000-0000-000054110000}"/>
    <cellStyle name="Normal 21 23" xfId="3045" xr:uid="{00000000-0005-0000-0000-000055110000}"/>
    <cellStyle name="Normal 21 24" xfId="3046" xr:uid="{00000000-0005-0000-0000-000056110000}"/>
    <cellStyle name="Normal 21 25" xfId="3047" xr:uid="{00000000-0005-0000-0000-000057110000}"/>
    <cellStyle name="Normal 21 3" xfId="3048" xr:uid="{00000000-0005-0000-0000-000058110000}"/>
    <cellStyle name="Normal 21 4" xfId="3049" xr:uid="{00000000-0005-0000-0000-000059110000}"/>
    <cellStyle name="Normal 21 5" xfId="3050" xr:uid="{00000000-0005-0000-0000-00005A110000}"/>
    <cellStyle name="Normal 21 6" xfId="3051" xr:uid="{00000000-0005-0000-0000-00005B110000}"/>
    <cellStyle name="Normal 21 7" xfId="3052" xr:uid="{00000000-0005-0000-0000-00005C110000}"/>
    <cellStyle name="Normal 21 8" xfId="3053" xr:uid="{00000000-0005-0000-0000-00005D110000}"/>
    <cellStyle name="Normal 21 9" xfId="3054" xr:uid="{00000000-0005-0000-0000-00005E110000}"/>
    <cellStyle name="Normal 22" xfId="3055" xr:uid="{00000000-0005-0000-0000-00005F110000}"/>
    <cellStyle name="Normal 23" xfId="3056" xr:uid="{00000000-0005-0000-0000-000060110000}"/>
    <cellStyle name="Normal 23 10" xfId="4905" xr:uid="{00000000-0005-0000-0000-000061110000}"/>
    <cellStyle name="Normal 23 11" xfId="4906" xr:uid="{00000000-0005-0000-0000-000062110000}"/>
    <cellStyle name="Normal 23 12" xfId="4907" xr:uid="{00000000-0005-0000-0000-000063110000}"/>
    <cellStyle name="Normal 23 13" xfId="4908" xr:uid="{00000000-0005-0000-0000-000064110000}"/>
    <cellStyle name="Normal 23 14" xfId="4909" xr:uid="{00000000-0005-0000-0000-000065110000}"/>
    <cellStyle name="Normal 23 15" xfId="4910" xr:uid="{00000000-0005-0000-0000-000066110000}"/>
    <cellStyle name="Normal 23 16" xfId="4911" xr:uid="{00000000-0005-0000-0000-000067110000}"/>
    <cellStyle name="Normal 23 17" xfId="4912" xr:uid="{00000000-0005-0000-0000-000068110000}"/>
    <cellStyle name="Normal 23 18" xfId="4913" xr:uid="{00000000-0005-0000-0000-000069110000}"/>
    <cellStyle name="Normal 23 19" xfId="4914" xr:uid="{00000000-0005-0000-0000-00006A110000}"/>
    <cellStyle name="Normal 23 2" xfId="4904" xr:uid="{00000000-0005-0000-0000-00006B110000}"/>
    <cellStyle name="Normal 23 20" xfId="4915" xr:uid="{00000000-0005-0000-0000-00006C110000}"/>
    <cellStyle name="Normal 23 21" xfId="4916" xr:uid="{00000000-0005-0000-0000-00006D110000}"/>
    <cellStyle name="Normal 23 22" xfId="4917" xr:uid="{00000000-0005-0000-0000-00006E110000}"/>
    <cellStyle name="Normal 23 23" xfId="4918" xr:uid="{00000000-0005-0000-0000-00006F110000}"/>
    <cellStyle name="Normal 23 24" xfId="4919" xr:uid="{00000000-0005-0000-0000-000070110000}"/>
    <cellStyle name="Normal 23 25" xfId="4920" xr:uid="{00000000-0005-0000-0000-000071110000}"/>
    <cellStyle name="Normal 23 26" xfId="4921" xr:uid="{00000000-0005-0000-0000-000072110000}"/>
    <cellStyle name="Normal 23 27" xfId="4922" xr:uid="{00000000-0005-0000-0000-000073110000}"/>
    <cellStyle name="Normal 23 28" xfId="4923" xr:uid="{00000000-0005-0000-0000-000074110000}"/>
    <cellStyle name="Normal 23 29" xfId="4924" xr:uid="{00000000-0005-0000-0000-000075110000}"/>
    <cellStyle name="Normal 23 3" xfId="4925" xr:uid="{00000000-0005-0000-0000-000076110000}"/>
    <cellStyle name="Normal 23 30" xfId="4926" xr:uid="{00000000-0005-0000-0000-000077110000}"/>
    <cellStyle name="Normal 23 31" xfId="4927" xr:uid="{00000000-0005-0000-0000-000078110000}"/>
    <cellStyle name="Normal 23 32" xfId="4928" xr:uid="{00000000-0005-0000-0000-000079110000}"/>
    <cellStyle name="Normal 23 33" xfId="4929" xr:uid="{00000000-0005-0000-0000-00007A110000}"/>
    <cellStyle name="Normal 23 34" xfId="4930" xr:uid="{00000000-0005-0000-0000-00007B110000}"/>
    <cellStyle name="Normal 23 35" xfId="4931" xr:uid="{00000000-0005-0000-0000-00007C110000}"/>
    <cellStyle name="Normal 23 36" xfId="4932" xr:uid="{00000000-0005-0000-0000-00007D110000}"/>
    <cellStyle name="Normal 23 37" xfId="4933" xr:uid="{00000000-0005-0000-0000-00007E110000}"/>
    <cellStyle name="Normal 23 38" xfId="4934" xr:uid="{00000000-0005-0000-0000-00007F110000}"/>
    <cellStyle name="Normal 23 39" xfId="4935" xr:uid="{00000000-0005-0000-0000-000080110000}"/>
    <cellStyle name="Normal 23 4" xfId="4936" xr:uid="{00000000-0005-0000-0000-000081110000}"/>
    <cellStyle name="Normal 23 40" xfId="4937" xr:uid="{00000000-0005-0000-0000-000082110000}"/>
    <cellStyle name="Normal 23 41" xfId="4938" xr:uid="{00000000-0005-0000-0000-000083110000}"/>
    <cellStyle name="Normal 23 42" xfId="4939" xr:uid="{00000000-0005-0000-0000-000084110000}"/>
    <cellStyle name="Normal 23 43" xfId="4940" xr:uid="{00000000-0005-0000-0000-000085110000}"/>
    <cellStyle name="Normal 23 44" xfId="4941" xr:uid="{00000000-0005-0000-0000-000086110000}"/>
    <cellStyle name="Normal 23 45" xfId="4942" xr:uid="{00000000-0005-0000-0000-000087110000}"/>
    <cellStyle name="Normal 23 46" xfId="4943" xr:uid="{00000000-0005-0000-0000-000088110000}"/>
    <cellStyle name="Normal 23 47" xfId="4944" xr:uid="{00000000-0005-0000-0000-000089110000}"/>
    <cellStyle name="Normal 23 48" xfId="4945" xr:uid="{00000000-0005-0000-0000-00008A110000}"/>
    <cellStyle name="Normal 23 49" xfId="4946" xr:uid="{00000000-0005-0000-0000-00008B110000}"/>
    <cellStyle name="Normal 23 5" xfId="4947" xr:uid="{00000000-0005-0000-0000-00008C110000}"/>
    <cellStyle name="Normal 23 50" xfId="4948" xr:uid="{00000000-0005-0000-0000-00008D110000}"/>
    <cellStyle name="Normal 23 51" xfId="4949" xr:uid="{00000000-0005-0000-0000-00008E110000}"/>
    <cellStyle name="Normal 23 52" xfId="4950" xr:uid="{00000000-0005-0000-0000-00008F110000}"/>
    <cellStyle name="Normal 23 53" xfId="4951" xr:uid="{00000000-0005-0000-0000-000090110000}"/>
    <cellStyle name="Normal 23 54" xfId="4952" xr:uid="{00000000-0005-0000-0000-000091110000}"/>
    <cellStyle name="Normal 23 55" xfId="4953" xr:uid="{00000000-0005-0000-0000-000092110000}"/>
    <cellStyle name="Normal 23 56" xfId="4954" xr:uid="{00000000-0005-0000-0000-000093110000}"/>
    <cellStyle name="Normal 23 57" xfId="4955" xr:uid="{00000000-0005-0000-0000-000094110000}"/>
    <cellStyle name="Normal 23 58" xfId="4956" xr:uid="{00000000-0005-0000-0000-000095110000}"/>
    <cellStyle name="Normal 23 59" xfId="4957" xr:uid="{00000000-0005-0000-0000-000096110000}"/>
    <cellStyle name="Normal 23 6" xfId="4958" xr:uid="{00000000-0005-0000-0000-000097110000}"/>
    <cellStyle name="Normal 23 60" xfId="4959" xr:uid="{00000000-0005-0000-0000-000098110000}"/>
    <cellStyle name="Normal 23 61" xfId="4960" xr:uid="{00000000-0005-0000-0000-000099110000}"/>
    <cellStyle name="Normal 23 62" xfId="4961" xr:uid="{00000000-0005-0000-0000-00009A110000}"/>
    <cellStyle name="Normal 23 63" xfId="4962" xr:uid="{00000000-0005-0000-0000-00009B110000}"/>
    <cellStyle name="Normal 23 64" xfId="4963" xr:uid="{00000000-0005-0000-0000-00009C110000}"/>
    <cellStyle name="Normal 23 65" xfId="4964" xr:uid="{00000000-0005-0000-0000-00009D110000}"/>
    <cellStyle name="Normal 23 66" xfId="4965" xr:uid="{00000000-0005-0000-0000-00009E110000}"/>
    <cellStyle name="Normal 23 67" xfId="4966" xr:uid="{00000000-0005-0000-0000-00009F110000}"/>
    <cellStyle name="Normal 23 68" xfId="4967" xr:uid="{00000000-0005-0000-0000-0000A0110000}"/>
    <cellStyle name="Normal 23 69" xfId="4968" xr:uid="{00000000-0005-0000-0000-0000A1110000}"/>
    <cellStyle name="Normal 23 7" xfId="4969" xr:uid="{00000000-0005-0000-0000-0000A2110000}"/>
    <cellStyle name="Normal 23 70" xfId="4970" xr:uid="{00000000-0005-0000-0000-0000A3110000}"/>
    <cellStyle name="Normal 23 71" xfId="4971" xr:uid="{00000000-0005-0000-0000-0000A4110000}"/>
    <cellStyle name="Normal 23 72" xfId="4972" xr:uid="{00000000-0005-0000-0000-0000A5110000}"/>
    <cellStyle name="Normal 23 73" xfId="4973" xr:uid="{00000000-0005-0000-0000-0000A6110000}"/>
    <cellStyle name="Normal 23 74" xfId="4974" xr:uid="{00000000-0005-0000-0000-0000A7110000}"/>
    <cellStyle name="Normal 23 75" xfId="4975" xr:uid="{00000000-0005-0000-0000-0000A8110000}"/>
    <cellStyle name="Normal 23 76" xfId="4976" xr:uid="{00000000-0005-0000-0000-0000A9110000}"/>
    <cellStyle name="Normal 23 77" xfId="4977" xr:uid="{00000000-0005-0000-0000-0000AA110000}"/>
    <cellStyle name="Normal 23 78" xfId="4978" xr:uid="{00000000-0005-0000-0000-0000AB110000}"/>
    <cellStyle name="Normal 23 79" xfId="4979" xr:uid="{00000000-0005-0000-0000-0000AC110000}"/>
    <cellStyle name="Normal 23 8" xfId="4980" xr:uid="{00000000-0005-0000-0000-0000AD110000}"/>
    <cellStyle name="Normal 23 80" xfId="4981" xr:uid="{00000000-0005-0000-0000-0000AE110000}"/>
    <cellStyle name="Normal 23 81" xfId="4982" xr:uid="{00000000-0005-0000-0000-0000AF110000}"/>
    <cellStyle name="Normal 23 82" xfId="4983" xr:uid="{00000000-0005-0000-0000-0000B0110000}"/>
    <cellStyle name="Normal 23 83" xfId="4984" xr:uid="{00000000-0005-0000-0000-0000B1110000}"/>
    <cellStyle name="Normal 23 84" xfId="4985" xr:uid="{00000000-0005-0000-0000-0000B2110000}"/>
    <cellStyle name="Normal 23 85" xfId="4986" xr:uid="{00000000-0005-0000-0000-0000B3110000}"/>
    <cellStyle name="Normal 23 86" xfId="4987" xr:uid="{00000000-0005-0000-0000-0000B4110000}"/>
    <cellStyle name="Normal 23 87" xfId="4988" xr:uid="{00000000-0005-0000-0000-0000B5110000}"/>
    <cellStyle name="Normal 23 88" xfId="4989" xr:uid="{00000000-0005-0000-0000-0000B6110000}"/>
    <cellStyle name="Normal 23 89" xfId="6564" xr:uid="{00000000-0005-0000-0000-0000B7110000}"/>
    <cellStyle name="Normal 23 9" xfId="4990" xr:uid="{00000000-0005-0000-0000-0000B8110000}"/>
    <cellStyle name="Normal 23 90" xfId="6572" xr:uid="{00000000-0005-0000-0000-0000B9110000}"/>
    <cellStyle name="Normal 24" xfId="3057" xr:uid="{00000000-0005-0000-0000-0000BA110000}"/>
    <cellStyle name="Normal 24 10" xfId="4992" xr:uid="{00000000-0005-0000-0000-0000BB110000}"/>
    <cellStyle name="Normal 24 11" xfId="4993" xr:uid="{00000000-0005-0000-0000-0000BC110000}"/>
    <cellStyle name="Normal 24 12" xfId="4994" xr:uid="{00000000-0005-0000-0000-0000BD110000}"/>
    <cellStyle name="Normal 24 13" xfId="4995" xr:uid="{00000000-0005-0000-0000-0000BE110000}"/>
    <cellStyle name="Normal 24 14" xfId="4996" xr:uid="{00000000-0005-0000-0000-0000BF110000}"/>
    <cellStyle name="Normal 24 15" xfId="4997" xr:uid="{00000000-0005-0000-0000-0000C0110000}"/>
    <cellStyle name="Normal 24 16" xfId="4998" xr:uid="{00000000-0005-0000-0000-0000C1110000}"/>
    <cellStyle name="Normal 24 17" xfId="4999" xr:uid="{00000000-0005-0000-0000-0000C2110000}"/>
    <cellStyle name="Normal 24 18" xfId="5000" xr:uid="{00000000-0005-0000-0000-0000C3110000}"/>
    <cellStyle name="Normal 24 19" xfId="5001" xr:uid="{00000000-0005-0000-0000-0000C4110000}"/>
    <cellStyle name="Normal 24 2" xfId="4991" xr:uid="{00000000-0005-0000-0000-0000C5110000}"/>
    <cellStyle name="Normal 24 20" xfId="5002" xr:uid="{00000000-0005-0000-0000-0000C6110000}"/>
    <cellStyle name="Normal 24 21" xfId="5003" xr:uid="{00000000-0005-0000-0000-0000C7110000}"/>
    <cellStyle name="Normal 24 22" xfId="5004" xr:uid="{00000000-0005-0000-0000-0000C8110000}"/>
    <cellStyle name="Normal 24 23" xfId="5005" xr:uid="{00000000-0005-0000-0000-0000C9110000}"/>
    <cellStyle name="Normal 24 24" xfId="5006" xr:uid="{00000000-0005-0000-0000-0000CA110000}"/>
    <cellStyle name="Normal 24 25" xfId="5007" xr:uid="{00000000-0005-0000-0000-0000CB110000}"/>
    <cellStyle name="Normal 24 26" xfId="5008" xr:uid="{00000000-0005-0000-0000-0000CC110000}"/>
    <cellStyle name="Normal 24 27" xfId="5009" xr:uid="{00000000-0005-0000-0000-0000CD110000}"/>
    <cellStyle name="Normal 24 28" xfId="5010" xr:uid="{00000000-0005-0000-0000-0000CE110000}"/>
    <cellStyle name="Normal 24 29" xfId="5011" xr:uid="{00000000-0005-0000-0000-0000CF110000}"/>
    <cellStyle name="Normal 24 3" xfId="5012" xr:uid="{00000000-0005-0000-0000-0000D0110000}"/>
    <cellStyle name="Normal 24 30" xfId="5013" xr:uid="{00000000-0005-0000-0000-0000D1110000}"/>
    <cellStyle name="Normal 24 31" xfId="5014" xr:uid="{00000000-0005-0000-0000-0000D2110000}"/>
    <cellStyle name="Normal 24 32" xfId="5015" xr:uid="{00000000-0005-0000-0000-0000D3110000}"/>
    <cellStyle name="Normal 24 33" xfId="5016" xr:uid="{00000000-0005-0000-0000-0000D4110000}"/>
    <cellStyle name="Normal 24 34" xfId="5017" xr:uid="{00000000-0005-0000-0000-0000D5110000}"/>
    <cellStyle name="Normal 24 35" xfId="5018" xr:uid="{00000000-0005-0000-0000-0000D6110000}"/>
    <cellStyle name="Normal 24 36" xfId="5019" xr:uid="{00000000-0005-0000-0000-0000D7110000}"/>
    <cellStyle name="Normal 24 37" xfId="5020" xr:uid="{00000000-0005-0000-0000-0000D8110000}"/>
    <cellStyle name="Normal 24 38" xfId="5021" xr:uid="{00000000-0005-0000-0000-0000D9110000}"/>
    <cellStyle name="Normal 24 39" xfId="5022" xr:uid="{00000000-0005-0000-0000-0000DA110000}"/>
    <cellStyle name="Normal 24 4" xfId="5023" xr:uid="{00000000-0005-0000-0000-0000DB110000}"/>
    <cellStyle name="Normal 24 40" xfId="5024" xr:uid="{00000000-0005-0000-0000-0000DC110000}"/>
    <cellStyle name="Normal 24 41" xfId="5025" xr:uid="{00000000-0005-0000-0000-0000DD110000}"/>
    <cellStyle name="Normal 24 42" xfId="5026" xr:uid="{00000000-0005-0000-0000-0000DE110000}"/>
    <cellStyle name="Normal 24 43" xfId="5027" xr:uid="{00000000-0005-0000-0000-0000DF110000}"/>
    <cellStyle name="Normal 24 44" xfId="5028" xr:uid="{00000000-0005-0000-0000-0000E0110000}"/>
    <cellStyle name="Normal 24 45" xfId="5029" xr:uid="{00000000-0005-0000-0000-0000E1110000}"/>
    <cellStyle name="Normal 24 46" xfId="5030" xr:uid="{00000000-0005-0000-0000-0000E2110000}"/>
    <cellStyle name="Normal 24 47" xfId="5031" xr:uid="{00000000-0005-0000-0000-0000E3110000}"/>
    <cellStyle name="Normal 24 48" xfId="5032" xr:uid="{00000000-0005-0000-0000-0000E4110000}"/>
    <cellStyle name="Normal 24 49" xfId="5033" xr:uid="{00000000-0005-0000-0000-0000E5110000}"/>
    <cellStyle name="Normal 24 5" xfId="5034" xr:uid="{00000000-0005-0000-0000-0000E6110000}"/>
    <cellStyle name="Normal 24 50" xfId="5035" xr:uid="{00000000-0005-0000-0000-0000E7110000}"/>
    <cellStyle name="Normal 24 51" xfId="5036" xr:uid="{00000000-0005-0000-0000-0000E8110000}"/>
    <cellStyle name="Normal 24 52" xfId="5037" xr:uid="{00000000-0005-0000-0000-0000E9110000}"/>
    <cellStyle name="Normal 24 53" xfId="5038" xr:uid="{00000000-0005-0000-0000-0000EA110000}"/>
    <cellStyle name="Normal 24 54" xfId="5039" xr:uid="{00000000-0005-0000-0000-0000EB110000}"/>
    <cellStyle name="Normal 24 55" xfId="5040" xr:uid="{00000000-0005-0000-0000-0000EC110000}"/>
    <cellStyle name="Normal 24 56" xfId="5041" xr:uid="{00000000-0005-0000-0000-0000ED110000}"/>
    <cellStyle name="Normal 24 57" xfId="5042" xr:uid="{00000000-0005-0000-0000-0000EE110000}"/>
    <cellStyle name="Normal 24 58" xfId="5043" xr:uid="{00000000-0005-0000-0000-0000EF110000}"/>
    <cellStyle name="Normal 24 59" xfId="5044" xr:uid="{00000000-0005-0000-0000-0000F0110000}"/>
    <cellStyle name="Normal 24 6" xfId="5045" xr:uid="{00000000-0005-0000-0000-0000F1110000}"/>
    <cellStyle name="Normal 24 60" xfId="5046" xr:uid="{00000000-0005-0000-0000-0000F2110000}"/>
    <cellStyle name="Normal 24 61" xfId="5047" xr:uid="{00000000-0005-0000-0000-0000F3110000}"/>
    <cellStyle name="Normal 24 62" xfId="5048" xr:uid="{00000000-0005-0000-0000-0000F4110000}"/>
    <cellStyle name="Normal 24 63" xfId="5049" xr:uid="{00000000-0005-0000-0000-0000F5110000}"/>
    <cellStyle name="Normal 24 64" xfId="5050" xr:uid="{00000000-0005-0000-0000-0000F6110000}"/>
    <cellStyle name="Normal 24 65" xfId="5051" xr:uid="{00000000-0005-0000-0000-0000F7110000}"/>
    <cellStyle name="Normal 24 66" xfId="5052" xr:uid="{00000000-0005-0000-0000-0000F8110000}"/>
    <cellStyle name="Normal 24 67" xfId="5053" xr:uid="{00000000-0005-0000-0000-0000F9110000}"/>
    <cellStyle name="Normal 24 68" xfId="5054" xr:uid="{00000000-0005-0000-0000-0000FA110000}"/>
    <cellStyle name="Normal 24 69" xfId="5055" xr:uid="{00000000-0005-0000-0000-0000FB110000}"/>
    <cellStyle name="Normal 24 7" xfId="5056" xr:uid="{00000000-0005-0000-0000-0000FC110000}"/>
    <cellStyle name="Normal 24 70" xfId="5057" xr:uid="{00000000-0005-0000-0000-0000FD110000}"/>
    <cellStyle name="Normal 24 71" xfId="5058" xr:uid="{00000000-0005-0000-0000-0000FE110000}"/>
    <cellStyle name="Normal 24 72" xfId="5059" xr:uid="{00000000-0005-0000-0000-0000FF110000}"/>
    <cellStyle name="Normal 24 73" xfId="5060" xr:uid="{00000000-0005-0000-0000-000000120000}"/>
    <cellStyle name="Normal 24 74" xfId="5061" xr:uid="{00000000-0005-0000-0000-000001120000}"/>
    <cellStyle name="Normal 24 75" xfId="5062" xr:uid="{00000000-0005-0000-0000-000002120000}"/>
    <cellStyle name="Normal 24 76" xfId="5063" xr:uid="{00000000-0005-0000-0000-000003120000}"/>
    <cellStyle name="Normal 24 77" xfId="5064" xr:uid="{00000000-0005-0000-0000-000004120000}"/>
    <cellStyle name="Normal 24 78" xfId="5065" xr:uid="{00000000-0005-0000-0000-000005120000}"/>
    <cellStyle name="Normal 24 79" xfId="5066" xr:uid="{00000000-0005-0000-0000-000006120000}"/>
    <cellStyle name="Normal 24 8" xfId="5067" xr:uid="{00000000-0005-0000-0000-000007120000}"/>
    <cellStyle name="Normal 24 80" xfId="5068" xr:uid="{00000000-0005-0000-0000-000008120000}"/>
    <cellStyle name="Normal 24 81" xfId="5069" xr:uid="{00000000-0005-0000-0000-000009120000}"/>
    <cellStyle name="Normal 24 82" xfId="5070" xr:uid="{00000000-0005-0000-0000-00000A120000}"/>
    <cellStyle name="Normal 24 83" xfId="5071" xr:uid="{00000000-0005-0000-0000-00000B120000}"/>
    <cellStyle name="Normal 24 84" xfId="5072" xr:uid="{00000000-0005-0000-0000-00000C120000}"/>
    <cellStyle name="Normal 24 85" xfId="5073" xr:uid="{00000000-0005-0000-0000-00000D120000}"/>
    <cellStyle name="Normal 24 86" xfId="5074" xr:uid="{00000000-0005-0000-0000-00000E120000}"/>
    <cellStyle name="Normal 24 87" xfId="5075" xr:uid="{00000000-0005-0000-0000-00000F120000}"/>
    <cellStyle name="Normal 24 88" xfId="5076" xr:uid="{00000000-0005-0000-0000-000010120000}"/>
    <cellStyle name="Normal 24 89" xfId="6567" xr:uid="{00000000-0005-0000-0000-000011120000}"/>
    <cellStyle name="Normal 24 9" xfId="5077" xr:uid="{00000000-0005-0000-0000-000012120000}"/>
    <cellStyle name="Normal 24 90" xfId="6568" xr:uid="{00000000-0005-0000-0000-000013120000}"/>
    <cellStyle name="Normal 25" xfId="3058" xr:uid="{00000000-0005-0000-0000-000014120000}"/>
    <cellStyle name="Normal 26" xfId="3059" xr:uid="{00000000-0005-0000-0000-000015120000}"/>
    <cellStyle name="Normal 26 10" xfId="5079" xr:uid="{00000000-0005-0000-0000-000016120000}"/>
    <cellStyle name="Normal 26 11" xfId="5080" xr:uid="{00000000-0005-0000-0000-000017120000}"/>
    <cellStyle name="Normal 26 12" xfId="5081" xr:uid="{00000000-0005-0000-0000-000018120000}"/>
    <cellStyle name="Normal 26 13" xfId="5082" xr:uid="{00000000-0005-0000-0000-000019120000}"/>
    <cellStyle name="Normal 26 14" xfId="5083" xr:uid="{00000000-0005-0000-0000-00001A120000}"/>
    <cellStyle name="Normal 26 15" xfId="5084" xr:uid="{00000000-0005-0000-0000-00001B120000}"/>
    <cellStyle name="Normal 26 16" xfId="5085" xr:uid="{00000000-0005-0000-0000-00001C120000}"/>
    <cellStyle name="Normal 26 17" xfId="5086" xr:uid="{00000000-0005-0000-0000-00001D120000}"/>
    <cellStyle name="Normal 26 18" xfId="5087" xr:uid="{00000000-0005-0000-0000-00001E120000}"/>
    <cellStyle name="Normal 26 19" xfId="5088" xr:uid="{00000000-0005-0000-0000-00001F120000}"/>
    <cellStyle name="Normal 26 2" xfId="5078" xr:uid="{00000000-0005-0000-0000-000020120000}"/>
    <cellStyle name="Normal 26 20" xfId="5089" xr:uid="{00000000-0005-0000-0000-000021120000}"/>
    <cellStyle name="Normal 26 21" xfId="5090" xr:uid="{00000000-0005-0000-0000-000022120000}"/>
    <cellStyle name="Normal 26 22" xfId="5091" xr:uid="{00000000-0005-0000-0000-000023120000}"/>
    <cellStyle name="Normal 26 23" xfId="5092" xr:uid="{00000000-0005-0000-0000-000024120000}"/>
    <cellStyle name="Normal 26 24" xfId="5093" xr:uid="{00000000-0005-0000-0000-000025120000}"/>
    <cellStyle name="Normal 26 25" xfId="5094" xr:uid="{00000000-0005-0000-0000-000026120000}"/>
    <cellStyle name="Normal 26 26" xfId="5095" xr:uid="{00000000-0005-0000-0000-000027120000}"/>
    <cellStyle name="Normal 26 27" xfId="5096" xr:uid="{00000000-0005-0000-0000-000028120000}"/>
    <cellStyle name="Normal 26 28" xfId="5097" xr:uid="{00000000-0005-0000-0000-000029120000}"/>
    <cellStyle name="Normal 26 29" xfId="5098" xr:uid="{00000000-0005-0000-0000-00002A120000}"/>
    <cellStyle name="Normal 26 3" xfId="5099" xr:uid="{00000000-0005-0000-0000-00002B120000}"/>
    <cellStyle name="Normal 26 30" xfId="5100" xr:uid="{00000000-0005-0000-0000-00002C120000}"/>
    <cellStyle name="Normal 26 31" xfId="5101" xr:uid="{00000000-0005-0000-0000-00002D120000}"/>
    <cellStyle name="Normal 26 32" xfId="5102" xr:uid="{00000000-0005-0000-0000-00002E120000}"/>
    <cellStyle name="Normal 26 33" xfId="5103" xr:uid="{00000000-0005-0000-0000-00002F120000}"/>
    <cellStyle name="Normal 26 34" xfId="5104" xr:uid="{00000000-0005-0000-0000-000030120000}"/>
    <cellStyle name="Normal 26 35" xfId="5105" xr:uid="{00000000-0005-0000-0000-000031120000}"/>
    <cellStyle name="Normal 26 36" xfId="5106" xr:uid="{00000000-0005-0000-0000-000032120000}"/>
    <cellStyle name="Normal 26 37" xfId="5107" xr:uid="{00000000-0005-0000-0000-000033120000}"/>
    <cellStyle name="Normal 26 38" xfId="5108" xr:uid="{00000000-0005-0000-0000-000034120000}"/>
    <cellStyle name="Normal 26 39" xfId="5109" xr:uid="{00000000-0005-0000-0000-000035120000}"/>
    <cellStyle name="Normal 26 4" xfId="5110" xr:uid="{00000000-0005-0000-0000-000036120000}"/>
    <cellStyle name="Normal 26 40" xfId="5111" xr:uid="{00000000-0005-0000-0000-000037120000}"/>
    <cellStyle name="Normal 26 41" xfId="5112" xr:uid="{00000000-0005-0000-0000-000038120000}"/>
    <cellStyle name="Normal 26 42" xfId="6569" xr:uid="{00000000-0005-0000-0000-000039120000}"/>
    <cellStyle name="Normal 26 43" xfId="6566" xr:uid="{00000000-0005-0000-0000-00003A120000}"/>
    <cellStyle name="Normal 26 5" xfId="5113" xr:uid="{00000000-0005-0000-0000-00003B120000}"/>
    <cellStyle name="Normal 26 6" xfId="5114" xr:uid="{00000000-0005-0000-0000-00003C120000}"/>
    <cellStyle name="Normal 26 7" xfId="5115" xr:uid="{00000000-0005-0000-0000-00003D120000}"/>
    <cellStyle name="Normal 26 8" xfId="5116" xr:uid="{00000000-0005-0000-0000-00003E120000}"/>
    <cellStyle name="Normal 26 9" xfId="5117" xr:uid="{00000000-0005-0000-0000-00003F120000}"/>
    <cellStyle name="Normal 27" xfId="3060" xr:uid="{00000000-0005-0000-0000-000040120000}"/>
    <cellStyle name="Normal 28" xfId="3061" xr:uid="{00000000-0005-0000-0000-000041120000}"/>
    <cellStyle name="Normal 28 10" xfId="5119" xr:uid="{00000000-0005-0000-0000-000042120000}"/>
    <cellStyle name="Normal 28 11" xfId="5120" xr:uid="{00000000-0005-0000-0000-000043120000}"/>
    <cellStyle name="Normal 28 12" xfId="5121" xr:uid="{00000000-0005-0000-0000-000044120000}"/>
    <cellStyle name="Normal 28 13" xfId="5122" xr:uid="{00000000-0005-0000-0000-000045120000}"/>
    <cellStyle name="Normal 28 14" xfId="5123" xr:uid="{00000000-0005-0000-0000-000046120000}"/>
    <cellStyle name="Normal 28 15" xfId="5124" xr:uid="{00000000-0005-0000-0000-000047120000}"/>
    <cellStyle name="Normal 28 16" xfId="5125" xr:uid="{00000000-0005-0000-0000-000048120000}"/>
    <cellStyle name="Normal 28 17" xfId="5126" xr:uid="{00000000-0005-0000-0000-000049120000}"/>
    <cellStyle name="Normal 28 18" xfId="5127" xr:uid="{00000000-0005-0000-0000-00004A120000}"/>
    <cellStyle name="Normal 28 19" xfId="5128" xr:uid="{00000000-0005-0000-0000-00004B120000}"/>
    <cellStyle name="Normal 28 2" xfId="5118" xr:uid="{00000000-0005-0000-0000-00004C120000}"/>
    <cellStyle name="Normal 28 20" xfId="5129" xr:uid="{00000000-0005-0000-0000-00004D120000}"/>
    <cellStyle name="Normal 28 21" xfId="5130" xr:uid="{00000000-0005-0000-0000-00004E120000}"/>
    <cellStyle name="Normal 28 22" xfId="5131" xr:uid="{00000000-0005-0000-0000-00004F120000}"/>
    <cellStyle name="Normal 28 23" xfId="5132" xr:uid="{00000000-0005-0000-0000-000050120000}"/>
    <cellStyle name="Normal 28 24" xfId="5133" xr:uid="{00000000-0005-0000-0000-000051120000}"/>
    <cellStyle name="Normal 28 25" xfId="5134" xr:uid="{00000000-0005-0000-0000-000052120000}"/>
    <cellStyle name="Normal 28 26" xfId="5135" xr:uid="{00000000-0005-0000-0000-000053120000}"/>
    <cellStyle name="Normal 28 27" xfId="5136" xr:uid="{00000000-0005-0000-0000-000054120000}"/>
    <cellStyle name="Normal 28 28" xfId="5137" xr:uid="{00000000-0005-0000-0000-000055120000}"/>
    <cellStyle name="Normal 28 29" xfId="5138" xr:uid="{00000000-0005-0000-0000-000056120000}"/>
    <cellStyle name="Normal 28 3" xfId="5139" xr:uid="{00000000-0005-0000-0000-000057120000}"/>
    <cellStyle name="Normal 28 30" xfId="5140" xr:uid="{00000000-0005-0000-0000-000058120000}"/>
    <cellStyle name="Normal 28 31" xfId="5141" xr:uid="{00000000-0005-0000-0000-000059120000}"/>
    <cellStyle name="Normal 28 32" xfId="5142" xr:uid="{00000000-0005-0000-0000-00005A120000}"/>
    <cellStyle name="Normal 28 33" xfId="5143" xr:uid="{00000000-0005-0000-0000-00005B120000}"/>
    <cellStyle name="Normal 28 34" xfId="5144" xr:uid="{00000000-0005-0000-0000-00005C120000}"/>
    <cellStyle name="Normal 28 35" xfId="5145" xr:uid="{00000000-0005-0000-0000-00005D120000}"/>
    <cellStyle name="Normal 28 36" xfId="5146" xr:uid="{00000000-0005-0000-0000-00005E120000}"/>
    <cellStyle name="Normal 28 37" xfId="5147" xr:uid="{00000000-0005-0000-0000-00005F120000}"/>
    <cellStyle name="Normal 28 38" xfId="5148" xr:uid="{00000000-0005-0000-0000-000060120000}"/>
    <cellStyle name="Normal 28 39" xfId="6570" xr:uid="{00000000-0005-0000-0000-000061120000}"/>
    <cellStyle name="Normal 28 4" xfId="5149" xr:uid="{00000000-0005-0000-0000-000062120000}"/>
    <cellStyle name="Normal 28 40" xfId="6565" xr:uid="{00000000-0005-0000-0000-000063120000}"/>
    <cellStyle name="Normal 28 5" xfId="5150" xr:uid="{00000000-0005-0000-0000-000064120000}"/>
    <cellStyle name="Normal 28 6" xfId="5151" xr:uid="{00000000-0005-0000-0000-000065120000}"/>
    <cellStyle name="Normal 28 7" xfId="5152" xr:uid="{00000000-0005-0000-0000-000066120000}"/>
    <cellStyle name="Normal 28 8" xfId="5153" xr:uid="{00000000-0005-0000-0000-000067120000}"/>
    <cellStyle name="Normal 28 9" xfId="5154" xr:uid="{00000000-0005-0000-0000-000068120000}"/>
    <cellStyle name="Normal 29" xfId="3062" xr:uid="{00000000-0005-0000-0000-000069120000}"/>
    <cellStyle name="Normal 29 10" xfId="5156" xr:uid="{00000000-0005-0000-0000-00006A120000}"/>
    <cellStyle name="Normal 29 11" xfId="5157" xr:uid="{00000000-0005-0000-0000-00006B120000}"/>
    <cellStyle name="Normal 29 12" xfId="5158" xr:uid="{00000000-0005-0000-0000-00006C120000}"/>
    <cellStyle name="Normal 29 13" xfId="5159" xr:uid="{00000000-0005-0000-0000-00006D120000}"/>
    <cellStyle name="Normal 29 14" xfId="5160" xr:uid="{00000000-0005-0000-0000-00006E120000}"/>
    <cellStyle name="Normal 29 15" xfId="5161" xr:uid="{00000000-0005-0000-0000-00006F120000}"/>
    <cellStyle name="Normal 29 16" xfId="5162" xr:uid="{00000000-0005-0000-0000-000070120000}"/>
    <cellStyle name="Normal 29 17" xfId="5163" xr:uid="{00000000-0005-0000-0000-000071120000}"/>
    <cellStyle name="Normal 29 18" xfId="5164" xr:uid="{00000000-0005-0000-0000-000072120000}"/>
    <cellStyle name="Normal 29 19" xfId="5165" xr:uid="{00000000-0005-0000-0000-000073120000}"/>
    <cellStyle name="Normal 29 2" xfId="3063" xr:uid="{00000000-0005-0000-0000-000074120000}"/>
    <cellStyle name="Normal 29 2 2" xfId="5166" xr:uid="{00000000-0005-0000-0000-000075120000}"/>
    <cellStyle name="Normal 29 2 3" xfId="6573" xr:uid="{00000000-0005-0000-0000-000076120000}"/>
    <cellStyle name="Normal 29 2 4" xfId="6562" xr:uid="{00000000-0005-0000-0000-000077120000}"/>
    <cellStyle name="Normal 29 20" xfId="5167" xr:uid="{00000000-0005-0000-0000-000078120000}"/>
    <cellStyle name="Normal 29 21" xfId="5168" xr:uid="{00000000-0005-0000-0000-000079120000}"/>
    <cellStyle name="Normal 29 22" xfId="5169" xr:uid="{00000000-0005-0000-0000-00007A120000}"/>
    <cellStyle name="Normal 29 23" xfId="5170" xr:uid="{00000000-0005-0000-0000-00007B120000}"/>
    <cellStyle name="Normal 29 24" xfId="5171" xr:uid="{00000000-0005-0000-0000-00007C120000}"/>
    <cellStyle name="Normal 29 25" xfId="5172" xr:uid="{00000000-0005-0000-0000-00007D120000}"/>
    <cellStyle name="Normal 29 26" xfId="5173" xr:uid="{00000000-0005-0000-0000-00007E120000}"/>
    <cellStyle name="Normal 29 27" xfId="5174" xr:uid="{00000000-0005-0000-0000-00007F120000}"/>
    <cellStyle name="Normal 29 28" xfId="5175" xr:uid="{00000000-0005-0000-0000-000080120000}"/>
    <cellStyle name="Normal 29 29" xfId="5176" xr:uid="{00000000-0005-0000-0000-000081120000}"/>
    <cellStyle name="Normal 29 3" xfId="3896" xr:uid="{00000000-0005-0000-0000-000082120000}"/>
    <cellStyle name="Normal 29 3 2" xfId="5177" xr:uid="{00000000-0005-0000-0000-000083120000}"/>
    <cellStyle name="Normal 29 3 3" xfId="6574" xr:uid="{00000000-0005-0000-0000-000084120000}"/>
    <cellStyle name="Normal 29 3 4" xfId="6561" xr:uid="{00000000-0005-0000-0000-000085120000}"/>
    <cellStyle name="Normal 29 30" xfId="5178" xr:uid="{00000000-0005-0000-0000-000086120000}"/>
    <cellStyle name="Normal 29 31" xfId="5179" xr:uid="{00000000-0005-0000-0000-000087120000}"/>
    <cellStyle name="Normal 29 32" xfId="5180" xr:uid="{00000000-0005-0000-0000-000088120000}"/>
    <cellStyle name="Normal 29 33" xfId="5181" xr:uid="{00000000-0005-0000-0000-000089120000}"/>
    <cellStyle name="Normal 29 34" xfId="5182" xr:uid="{00000000-0005-0000-0000-00008A120000}"/>
    <cellStyle name="Normal 29 35" xfId="5183" xr:uid="{00000000-0005-0000-0000-00008B120000}"/>
    <cellStyle name="Normal 29 36" xfId="5184" xr:uid="{00000000-0005-0000-0000-00008C120000}"/>
    <cellStyle name="Normal 29 37" xfId="5185" xr:uid="{00000000-0005-0000-0000-00008D120000}"/>
    <cellStyle name="Normal 29 38" xfId="5186" xr:uid="{00000000-0005-0000-0000-00008E120000}"/>
    <cellStyle name="Normal 29 39" xfId="5187" xr:uid="{00000000-0005-0000-0000-00008F120000}"/>
    <cellStyle name="Normal 29 4" xfId="5155" xr:uid="{00000000-0005-0000-0000-000090120000}"/>
    <cellStyle name="Normal 29 40" xfId="5188" xr:uid="{00000000-0005-0000-0000-000091120000}"/>
    <cellStyle name="Normal 29 41" xfId="5189" xr:uid="{00000000-0005-0000-0000-000092120000}"/>
    <cellStyle name="Normal 29 42" xfId="5190" xr:uid="{00000000-0005-0000-0000-000093120000}"/>
    <cellStyle name="Normal 29 43" xfId="6571" xr:uid="{00000000-0005-0000-0000-000094120000}"/>
    <cellStyle name="Normal 29 44" xfId="6563" xr:uid="{00000000-0005-0000-0000-000095120000}"/>
    <cellStyle name="Normal 29 5" xfId="5191" xr:uid="{00000000-0005-0000-0000-000096120000}"/>
    <cellStyle name="Normal 29 6" xfId="5192" xr:uid="{00000000-0005-0000-0000-000097120000}"/>
    <cellStyle name="Normal 29 7" xfId="5193" xr:uid="{00000000-0005-0000-0000-000098120000}"/>
    <cellStyle name="Normal 29 8" xfId="5194" xr:uid="{00000000-0005-0000-0000-000099120000}"/>
    <cellStyle name="Normal 29 9" xfId="5195" xr:uid="{00000000-0005-0000-0000-00009A120000}"/>
    <cellStyle name="Normal 3" xfId="3064" xr:uid="{00000000-0005-0000-0000-00009B120000}"/>
    <cellStyle name="Normal 3 10" xfId="3065" xr:uid="{00000000-0005-0000-0000-00009C120000}"/>
    <cellStyle name="Normal 3 10 2" xfId="3066" xr:uid="{00000000-0005-0000-0000-00009D120000}"/>
    <cellStyle name="Normal 3 10 3" xfId="3897" xr:uid="{00000000-0005-0000-0000-00009E120000}"/>
    <cellStyle name="Normal 3 11" xfId="3067" xr:uid="{00000000-0005-0000-0000-00009F120000}"/>
    <cellStyle name="Normal 3 11 2" xfId="3068" xr:uid="{00000000-0005-0000-0000-0000A0120000}"/>
    <cellStyle name="Normal 3 11 3" xfId="3898" xr:uid="{00000000-0005-0000-0000-0000A1120000}"/>
    <cellStyle name="Normal 3 12" xfId="3069" xr:uid="{00000000-0005-0000-0000-0000A2120000}"/>
    <cellStyle name="Normal 3 12 2" xfId="3070" xr:uid="{00000000-0005-0000-0000-0000A3120000}"/>
    <cellStyle name="Normal 3 12 3" xfId="3899" xr:uid="{00000000-0005-0000-0000-0000A4120000}"/>
    <cellStyle name="Normal 3 13" xfId="3071" xr:uid="{00000000-0005-0000-0000-0000A5120000}"/>
    <cellStyle name="Normal 3 13 2" xfId="3072" xr:uid="{00000000-0005-0000-0000-0000A6120000}"/>
    <cellStyle name="Normal 3 13 3" xfId="3900" xr:uid="{00000000-0005-0000-0000-0000A7120000}"/>
    <cellStyle name="Normal 3 14" xfId="3073" xr:uid="{00000000-0005-0000-0000-0000A8120000}"/>
    <cellStyle name="Normal 3 14 2" xfId="3074" xr:uid="{00000000-0005-0000-0000-0000A9120000}"/>
    <cellStyle name="Normal 3 14 3" xfId="3901" xr:uid="{00000000-0005-0000-0000-0000AA120000}"/>
    <cellStyle name="Normal 3 15" xfId="3075" xr:uid="{00000000-0005-0000-0000-0000AB120000}"/>
    <cellStyle name="Normal 3 15 2" xfId="3076" xr:uid="{00000000-0005-0000-0000-0000AC120000}"/>
    <cellStyle name="Normal 3 15 3" xfId="3902" xr:uid="{00000000-0005-0000-0000-0000AD120000}"/>
    <cellStyle name="Normal 3 16" xfId="3077" xr:uid="{00000000-0005-0000-0000-0000AE120000}"/>
    <cellStyle name="Normal 3 16 2" xfId="3078" xr:uid="{00000000-0005-0000-0000-0000AF120000}"/>
    <cellStyle name="Normal 3 16 3" xfId="3903" xr:uid="{00000000-0005-0000-0000-0000B0120000}"/>
    <cellStyle name="Normal 3 17" xfId="3079" xr:uid="{00000000-0005-0000-0000-0000B1120000}"/>
    <cellStyle name="Normal 3 17 2" xfId="3080" xr:uid="{00000000-0005-0000-0000-0000B2120000}"/>
    <cellStyle name="Normal 3 17 3" xfId="3904" xr:uid="{00000000-0005-0000-0000-0000B3120000}"/>
    <cellStyle name="Normal 3 18" xfId="3081" xr:uid="{00000000-0005-0000-0000-0000B4120000}"/>
    <cellStyle name="Normal 3 18 2" xfId="5196" xr:uid="{00000000-0005-0000-0000-0000B5120000}"/>
    <cellStyle name="Normal 3 18 3" xfId="6575" xr:uid="{00000000-0005-0000-0000-0000B6120000}"/>
    <cellStyle name="Normal 3 18 4" xfId="6560" xr:uid="{00000000-0005-0000-0000-0000B7120000}"/>
    <cellStyle name="Normal 3 19" xfId="3082" xr:uid="{00000000-0005-0000-0000-0000B8120000}"/>
    <cellStyle name="Normal 3 19 2" xfId="5197" xr:uid="{00000000-0005-0000-0000-0000B9120000}"/>
    <cellStyle name="Normal 3 19 3" xfId="6576" xr:uid="{00000000-0005-0000-0000-0000BA120000}"/>
    <cellStyle name="Normal 3 19 4" xfId="6559" xr:uid="{00000000-0005-0000-0000-0000BB120000}"/>
    <cellStyle name="Normal 3 2" xfId="3083" xr:uid="{00000000-0005-0000-0000-0000BC120000}"/>
    <cellStyle name="Normal 3 2 10" xfId="3084" xr:uid="{00000000-0005-0000-0000-0000BD120000}"/>
    <cellStyle name="Normal 3 2 11" xfId="3085" xr:uid="{00000000-0005-0000-0000-0000BE120000}"/>
    <cellStyle name="Normal 3 2 12" xfId="3086" xr:uid="{00000000-0005-0000-0000-0000BF120000}"/>
    <cellStyle name="Normal 3 2 13" xfId="3087" xr:uid="{00000000-0005-0000-0000-0000C0120000}"/>
    <cellStyle name="Normal 3 2 14" xfId="3088" xr:uid="{00000000-0005-0000-0000-0000C1120000}"/>
    <cellStyle name="Normal 3 2 15" xfId="3089" xr:uid="{00000000-0005-0000-0000-0000C2120000}"/>
    <cellStyle name="Normal 3 2 16" xfId="3090" xr:uid="{00000000-0005-0000-0000-0000C3120000}"/>
    <cellStyle name="Normal 3 2 17" xfId="3091" xr:uid="{00000000-0005-0000-0000-0000C4120000}"/>
    <cellStyle name="Normal 3 2 18" xfId="3092" xr:uid="{00000000-0005-0000-0000-0000C5120000}"/>
    <cellStyle name="Normal 3 2 19" xfId="3093" xr:uid="{00000000-0005-0000-0000-0000C6120000}"/>
    <cellStyle name="Normal 3 2 2" xfId="3094" xr:uid="{00000000-0005-0000-0000-0000C7120000}"/>
    <cellStyle name="Normal 3 2 2 10" xfId="3095" xr:uid="{00000000-0005-0000-0000-0000C8120000}"/>
    <cellStyle name="Normal 3 2 2 11" xfId="3096" xr:uid="{00000000-0005-0000-0000-0000C9120000}"/>
    <cellStyle name="Normal 3 2 2 12" xfId="3097" xr:uid="{00000000-0005-0000-0000-0000CA120000}"/>
    <cellStyle name="Normal 3 2 2 13" xfId="3098" xr:uid="{00000000-0005-0000-0000-0000CB120000}"/>
    <cellStyle name="Normal 3 2 2 14" xfId="3099" xr:uid="{00000000-0005-0000-0000-0000CC120000}"/>
    <cellStyle name="Normal 3 2 2 15" xfId="3100" xr:uid="{00000000-0005-0000-0000-0000CD120000}"/>
    <cellStyle name="Normal 3 2 2 16" xfId="3101" xr:uid="{00000000-0005-0000-0000-0000CE120000}"/>
    <cellStyle name="Normal 3 2 2 17" xfId="3102" xr:uid="{00000000-0005-0000-0000-0000CF120000}"/>
    <cellStyle name="Normal 3 2 2 18" xfId="3103" xr:uid="{00000000-0005-0000-0000-0000D0120000}"/>
    <cellStyle name="Normal 3 2 2 19" xfId="3104" xr:uid="{00000000-0005-0000-0000-0000D1120000}"/>
    <cellStyle name="Normal 3 2 2 2" xfId="3105" xr:uid="{00000000-0005-0000-0000-0000D2120000}"/>
    <cellStyle name="Normal 3 2 2 2 2" xfId="3106" xr:uid="{00000000-0005-0000-0000-0000D3120000}"/>
    <cellStyle name="Normal 3 2 2 2 3" xfId="3906" xr:uid="{00000000-0005-0000-0000-0000D4120000}"/>
    <cellStyle name="Normal 3 2 2 20" xfId="3107" xr:uid="{00000000-0005-0000-0000-0000D5120000}"/>
    <cellStyle name="Normal 3 2 2 21" xfId="3108" xr:uid="{00000000-0005-0000-0000-0000D6120000}"/>
    <cellStyle name="Normal 3 2 2 22" xfId="3109" xr:uid="{00000000-0005-0000-0000-0000D7120000}"/>
    <cellStyle name="Normal 3 2 2 23" xfId="3110" xr:uid="{00000000-0005-0000-0000-0000D8120000}"/>
    <cellStyle name="Normal 3 2 2 24" xfId="3111" xr:uid="{00000000-0005-0000-0000-0000D9120000}"/>
    <cellStyle name="Normal 3 2 2 25" xfId="3112" xr:uid="{00000000-0005-0000-0000-0000DA120000}"/>
    <cellStyle name="Normal 3 2 2 26" xfId="3905" xr:uid="{00000000-0005-0000-0000-0000DB120000}"/>
    <cellStyle name="Normal 3 2 2 3" xfId="3113" xr:uid="{00000000-0005-0000-0000-0000DC120000}"/>
    <cellStyle name="Normal 3 2 2 4" xfId="3114" xr:uid="{00000000-0005-0000-0000-0000DD120000}"/>
    <cellStyle name="Normal 3 2 2 5" xfId="3115" xr:uid="{00000000-0005-0000-0000-0000DE120000}"/>
    <cellStyle name="Normal 3 2 2 6" xfId="3116" xr:uid="{00000000-0005-0000-0000-0000DF120000}"/>
    <cellStyle name="Normal 3 2 2 7" xfId="3117" xr:uid="{00000000-0005-0000-0000-0000E0120000}"/>
    <cellStyle name="Normal 3 2 2 8" xfId="3118" xr:uid="{00000000-0005-0000-0000-0000E1120000}"/>
    <cellStyle name="Normal 3 2 2 9" xfId="3119" xr:uid="{00000000-0005-0000-0000-0000E2120000}"/>
    <cellStyle name="Normal 3 2 20" xfId="3120" xr:uid="{00000000-0005-0000-0000-0000E3120000}"/>
    <cellStyle name="Normal 3 2 21" xfId="3121" xr:uid="{00000000-0005-0000-0000-0000E4120000}"/>
    <cellStyle name="Normal 3 2 22" xfId="3122" xr:uid="{00000000-0005-0000-0000-0000E5120000}"/>
    <cellStyle name="Normal 3 2 23" xfId="3123" xr:uid="{00000000-0005-0000-0000-0000E6120000}"/>
    <cellStyle name="Normal 3 2 24" xfId="3124" xr:uid="{00000000-0005-0000-0000-0000E7120000}"/>
    <cellStyle name="Normal 3 2 25" xfId="3125" xr:uid="{00000000-0005-0000-0000-0000E8120000}"/>
    <cellStyle name="Normal 3 2 26" xfId="3126" xr:uid="{00000000-0005-0000-0000-0000E9120000}"/>
    <cellStyle name="Normal 3 2 27" xfId="3127" xr:uid="{00000000-0005-0000-0000-0000EA120000}"/>
    <cellStyle name="Normal 3 2 28" xfId="3128" xr:uid="{00000000-0005-0000-0000-0000EB120000}"/>
    <cellStyle name="Normal 3 2 29" xfId="3129" xr:uid="{00000000-0005-0000-0000-0000EC120000}"/>
    <cellStyle name="Normal 3 2 3" xfId="3130" xr:uid="{00000000-0005-0000-0000-0000ED120000}"/>
    <cellStyle name="Normal 3 2 30" xfId="3131" xr:uid="{00000000-0005-0000-0000-0000EE120000}"/>
    <cellStyle name="Normal 3 2 31" xfId="5198" xr:uid="{00000000-0005-0000-0000-0000EF120000}"/>
    <cellStyle name="Normal 3 2 32" xfId="6577" xr:uid="{00000000-0005-0000-0000-0000F0120000}"/>
    <cellStyle name="Normal 3 2 33" xfId="6558" xr:uid="{00000000-0005-0000-0000-0000F1120000}"/>
    <cellStyle name="Normal 3 2 4" xfId="3132" xr:uid="{00000000-0005-0000-0000-0000F2120000}"/>
    <cellStyle name="Normal 3 2 5" xfId="3133" xr:uid="{00000000-0005-0000-0000-0000F3120000}"/>
    <cellStyle name="Normal 3 2 6" xfId="3134" xr:uid="{00000000-0005-0000-0000-0000F4120000}"/>
    <cellStyle name="Normal 3 2 7" xfId="3135" xr:uid="{00000000-0005-0000-0000-0000F5120000}"/>
    <cellStyle name="Normal 3 2 8" xfId="3136" xr:uid="{00000000-0005-0000-0000-0000F6120000}"/>
    <cellStyle name="Normal 3 2 9" xfId="3137" xr:uid="{00000000-0005-0000-0000-0000F7120000}"/>
    <cellStyle name="Normal 3 2_QUYET TOAN 2017 Dau tu cong - Tiep" xfId="3138" xr:uid="{00000000-0005-0000-0000-0000F8120000}"/>
    <cellStyle name="Normal 3 20" xfId="3139" xr:uid="{00000000-0005-0000-0000-0000F9120000}"/>
    <cellStyle name="Normal 3 20 2" xfId="5199" xr:uid="{00000000-0005-0000-0000-0000FA120000}"/>
    <cellStyle name="Normal 3 20 3" xfId="6578" xr:uid="{00000000-0005-0000-0000-0000FB120000}"/>
    <cellStyle name="Normal 3 20 4" xfId="6557" xr:uid="{00000000-0005-0000-0000-0000FC120000}"/>
    <cellStyle name="Normal 3 21" xfId="3140" xr:uid="{00000000-0005-0000-0000-0000FD120000}"/>
    <cellStyle name="Normal 3 21 2" xfId="5200" xr:uid="{00000000-0005-0000-0000-0000FE120000}"/>
    <cellStyle name="Normal 3 21 3" xfId="6579" xr:uid="{00000000-0005-0000-0000-0000FF120000}"/>
    <cellStyle name="Normal 3 21 4" xfId="6556" xr:uid="{00000000-0005-0000-0000-000000130000}"/>
    <cellStyle name="Normal 3 22" xfId="3141" xr:uid="{00000000-0005-0000-0000-000001130000}"/>
    <cellStyle name="Normal 3 22 2" xfId="5201" xr:uid="{00000000-0005-0000-0000-000002130000}"/>
    <cellStyle name="Normal 3 22 3" xfId="6580" xr:uid="{00000000-0005-0000-0000-000003130000}"/>
    <cellStyle name="Normal 3 22 4" xfId="6555" xr:uid="{00000000-0005-0000-0000-000004130000}"/>
    <cellStyle name="Normal 3 23" xfId="3142" xr:uid="{00000000-0005-0000-0000-000005130000}"/>
    <cellStyle name="Normal 3 23 2" xfId="5202" xr:uid="{00000000-0005-0000-0000-000006130000}"/>
    <cellStyle name="Normal 3 23 3" xfId="6581" xr:uid="{00000000-0005-0000-0000-000007130000}"/>
    <cellStyle name="Normal 3 23 4" xfId="6554" xr:uid="{00000000-0005-0000-0000-000008130000}"/>
    <cellStyle name="Normal 3 24" xfId="3143" xr:uid="{00000000-0005-0000-0000-000009130000}"/>
    <cellStyle name="Normal 3 24 2" xfId="5203" xr:uid="{00000000-0005-0000-0000-00000A130000}"/>
    <cellStyle name="Normal 3 24 3" xfId="6582" xr:uid="{00000000-0005-0000-0000-00000B130000}"/>
    <cellStyle name="Normal 3 24 4" xfId="6553" xr:uid="{00000000-0005-0000-0000-00000C130000}"/>
    <cellStyle name="Normal 3 25" xfId="3144" xr:uid="{00000000-0005-0000-0000-00000D130000}"/>
    <cellStyle name="Normal 3 25 2" xfId="5204" xr:uid="{00000000-0005-0000-0000-00000E130000}"/>
    <cellStyle name="Normal 3 25 3" xfId="6583" xr:uid="{00000000-0005-0000-0000-00000F130000}"/>
    <cellStyle name="Normal 3 25 4" xfId="6552" xr:uid="{00000000-0005-0000-0000-000010130000}"/>
    <cellStyle name="Normal 3 26" xfId="3145" xr:uid="{00000000-0005-0000-0000-000011130000}"/>
    <cellStyle name="Normal 3 26 2" xfId="5205" xr:uid="{00000000-0005-0000-0000-000012130000}"/>
    <cellStyle name="Normal 3 26 3" xfId="6584" xr:uid="{00000000-0005-0000-0000-000013130000}"/>
    <cellStyle name="Normal 3 26 4" xfId="6551" xr:uid="{00000000-0005-0000-0000-000014130000}"/>
    <cellStyle name="Normal 3 27" xfId="3146" xr:uid="{00000000-0005-0000-0000-000015130000}"/>
    <cellStyle name="Normal 3 27 2" xfId="5206" xr:uid="{00000000-0005-0000-0000-000016130000}"/>
    <cellStyle name="Normal 3 27 3" xfId="6585" xr:uid="{00000000-0005-0000-0000-000017130000}"/>
    <cellStyle name="Normal 3 27 4" xfId="6550" xr:uid="{00000000-0005-0000-0000-000018130000}"/>
    <cellStyle name="Normal 3 28" xfId="3147" xr:uid="{00000000-0005-0000-0000-000019130000}"/>
    <cellStyle name="Normal 3 28 2" xfId="5207" xr:uid="{00000000-0005-0000-0000-00001A130000}"/>
    <cellStyle name="Normal 3 28 3" xfId="6586" xr:uid="{00000000-0005-0000-0000-00001B130000}"/>
    <cellStyle name="Normal 3 28 4" xfId="6548" xr:uid="{00000000-0005-0000-0000-00001C130000}"/>
    <cellStyle name="Normal 3 29" xfId="3148" xr:uid="{00000000-0005-0000-0000-00001D130000}"/>
    <cellStyle name="Normal 3 29 2" xfId="5208" xr:uid="{00000000-0005-0000-0000-00001E130000}"/>
    <cellStyle name="Normal 3 29 3" xfId="6587" xr:uid="{00000000-0005-0000-0000-00001F130000}"/>
    <cellStyle name="Normal 3 29 4" xfId="6547" xr:uid="{00000000-0005-0000-0000-000020130000}"/>
    <cellStyle name="Normal 3 3" xfId="3149" xr:uid="{00000000-0005-0000-0000-000021130000}"/>
    <cellStyle name="Normal 3 3 2" xfId="3150" xr:uid="{00000000-0005-0000-0000-000022130000}"/>
    <cellStyle name="Normal 3 3 3" xfId="3907" xr:uid="{00000000-0005-0000-0000-000023130000}"/>
    <cellStyle name="Normal 3 3 4" xfId="5209" xr:uid="{00000000-0005-0000-0000-000024130000}"/>
    <cellStyle name="Normal 3 3 5" xfId="6588" xr:uid="{00000000-0005-0000-0000-000025130000}"/>
    <cellStyle name="Normal 3 3 6" xfId="6546" xr:uid="{00000000-0005-0000-0000-000026130000}"/>
    <cellStyle name="Normal 3 30" xfId="3151" xr:uid="{00000000-0005-0000-0000-000027130000}"/>
    <cellStyle name="Normal 3 30 2" xfId="5210" xr:uid="{00000000-0005-0000-0000-000028130000}"/>
    <cellStyle name="Normal 3 30 3" xfId="6589" xr:uid="{00000000-0005-0000-0000-000029130000}"/>
    <cellStyle name="Normal 3 30 4" xfId="6545" xr:uid="{00000000-0005-0000-0000-00002A130000}"/>
    <cellStyle name="Normal 3 31" xfId="5211" xr:uid="{00000000-0005-0000-0000-00002B130000}"/>
    <cellStyle name="Normal 3 32" xfId="5212" xr:uid="{00000000-0005-0000-0000-00002C130000}"/>
    <cellStyle name="Normal 3 33" xfId="5213" xr:uid="{00000000-0005-0000-0000-00002D130000}"/>
    <cellStyle name="Normal 3 34" xfId="5214" xr:uid="{00000000-0005-0000-0000-00002E130000}"/>
    <cellStyle name="Normal 3 35" xfId="5215" xr:uid="{00000000-0005-0000-0000-00002F130000}"/>
    <cellStyle name="Normal 3 36" xfId="5216" xr:uid="{00000000-0005-0000-0000-000030130000}"/>
    <cellStyle name="Normal 3 37" xfId="5217" xr:uid="{00000000-0005-0000-0000-000031130000}"/>
    <cellStyle name="Normal 3 38" xfId="5218" xr:uid="{00000000-0005-0000-0000-000032130000}"/>
    <cellStyle name="Normal 3 39" xfId="6926" xr:uid="{00000000-0005-0000-0000-000033130000}"/>
    <cellStyle name="Normal 3 4" xfId="3152" xr:uid="{00000000-0005-0000-0000-000034130000}"/>
    <cellStyle name="Normal 3 4 2" xfId="3153" xr:uid="{00000000-0005-0000-0000-000035130000}"/>
    <cellStyle name="Normal 3 4 3" xfId="3908" xr:uid="{00000000-0005-0000-0000-000036130000}"/>
    <cellStyle name="Normal 3 4 4" xfId="5219" xr:uid="{00000000-0005-0000-0000-000037130000}"/>
    <cellStyle name="Normal 3 4 5" xfId="6590" xr:uid="{00000000-0005-0000-0000-000038130000}"/>
    <cellStyle name="Normal 3 4 6" xfId="6543" xr:uid="{00000000-0005-0000-0000-000039130000}"/>
    <cellStyle name="Normal 3 40" xfId="6929" xr:uid="{00000000-0005-0000-0000-00003A130000}"/>
    <cellStyle name="Normal 3 5" xfId="3154" xr:uid="{00000000-0005-0000-0000-00003B130000}"/>
    <cellStyle name="Normal 3 5 2" xfId="3155" xr:uid="{00000000-0005-0000-0000-00003C130000}"/>
    <cellStyle name="Normal 3 5 3" xfId="3909" xr:uid="{00000000-0005-0000-0000-00003D130000}"/>
    <cellStyle name="Normal 3 6" xfId="3156" xr:uid="{00000000-0005-0000-0000-00003E130000}"/>
    <cellStyle name="Normal 3 6 2" xfId="3157" xr:uid="{00000000-0005-0000-0000-00003F130000}"/>
    <cellStyle name="Normal 3 6 3" xfId="3910" xr:uid="{00000000-0005-0000-0000-000040130000}"/>
    <cellStyle name="Normal 3 7" xfId="3158" xr:uid="{00000000-0005-0000-0000-000041130000}"/>
    <cellStyle name="Normal 3 7 2" xfId="3159" xr:uid="{00000000-0005-0000-0000-000042130000}"/>
    <cellStyle name="Normal 3 7 3" xfId="3911" xr:uid="{00000000-0005-0000-0000-000043130000}"/>
    <cellStyle name="Normal 3 8" xfId="3160" xr:uid="{00000000-0005-0000-0000-000044130000}"/>
    <cellStyle name="Normal 3 8 2" xfId="3161" xr:uid="{00000000-0005-0000-0000-000045130000}"/>
    <cellStyle name="Normal 3 8 3" xfId="3912" xr:uid="{00000000-0005-0000-0000-000046130000}"/>
    <cellStyle name="Normal 3 9" xfId="3162" xr:uid="{00000000-0005-0000-0000-000047130000}"/>
    <cellStyle name="Normal 3 9 2" xfId="3163" xr:uid="{00000000-0005-0000-0000-000048130000}"/>
    <cellStyle name="Normal 3 9 3" xfId="3913" xr:uid="{00000000-0005-0000-0000-000049130000}"/>
    <cellStyle name="Normal 3_QUYET TOAN 2017 Dau tu cong - Tiep" xfId="3164" xr:uid="{00000000-0005-0000-0000-00004A130000}"/>
    <cellStyle name="Normal 30" xfId="3165" xr:uid="{00000000-0005-0000-0000-00004B130000}"/>
    <cellStyle name="Normal 30 10" xfId="5221" xr:uid="{00000000-0005-0000-0000-00004C130000}"/>
    <cellStyle name="Normal 30 11" xfId="5222" xr:uid="{00000000-0005-0000-0000-00004D130000}"/>
    <cellStyle name="Normal 30 12" xfId="5223" xr:uid="{00000000-0005-0000-0000-00004E130000}"/>
    <cellStyle name="Normal 30 13" xfId="5224" xr:uid="{00000000-0005-0000-0000-00004F130000}"/>
    <cellStyle name="Normal 30 14" xfId="5225" xr:uid="{00000000-0005-0000-0000-000050130000}"/>
    <cellStyle name="Normal 30 15" xfId="5226" xr:uid="{00000000-0005-0000-0000-000051130000}"/>
    <cellStyle name="Normal 30 16" xfId="5227" xr:uid="{00000000-0005-0000-0000-000052130000}"/>
    <cellStyle name="Normal 30 17" xfId="5228" xr:uid="{00000000-0005-0000-0000-000053130000}"/>
    <cellStyle name="Normal 30 18" xfId="5229" xr:uid="{00000000-0005-0000-0000-000054130000}"/>
    <cellStyle name="Normal 30 19" xfId="5230" xr:uid="{00000000-0005-0000-0000-000055130000}"/>
    <cellStyle name="Normal 30 2" xfId="3166" xr:uid="{00000000-0005-0000-0000-000056130000}"/>
    <cellStyle name="Normal 30 2 2" xfId="5231" xr:uid="{00000000-0005-0000-0000-000057130000}"/>
    <cellStyle name="Normal 30 2 3" xfId="6593" xr:uid="{00000000-0005-0000-0000-000058130000}"/>
    <cellStyle name="Normal 30 2 4" xfId="6539" xr:uid="{00000000-0005-0000-0000-000059130000}"/>
    <cellStyle name="Normal 30 20" xfId="5232" xr:uid="{00000000-0005-0000-0000-00005A130000}"/>
    <cellStyle name="Normal 30 21" xfId="5233" xr:uid="{00000000-0005-0000-0000-00005B130000}"/>
    <cellStyle name="Normal 30 22" xfId="5234" xr:uid="{00000000-0005-0000-0000-00005C130000}"/>
    <cellStyle name="Normal 30 23" xfId="5235" xr:uid="{00000000-0005-0000-0000-00005D130000}"/>
    <cellStyle name="Normal 30 24" xfId="5236" xr:uid="{00000000-0005-0000-0000-00005E130000}"/>
    <cellStyle name="Normal 30 25" xfId="5237" xr:uid="{00000000-0005-0000-0000-00005F130000}"/>
    <cellStyle name="Normal 30 26" xfId="5238" xr:uid="{00000000-0005-0000-0000-000060130000}"/>
    <cellStyle name="Normal 30 27" xfId="5239" xr:uid="{00000000-0005-0000-0000-000061130000}"/>
    <cellStyle name="Normal 30 28" xfId="5240" xr:uid="{00000000-0005-0000-0000-000062130000}"/>
    <cellStyle name="Normal 30 29" xfId="5241" xr:uid="{00000000-0005-0000-0000-000063130000}"/>
    <cellStyle name="Normal 30 3" xfId="3914" xr:uid="{00000000-0005-0000-0000-000064130000}"/>
    <cellStyle name="Normal 30 3 2" xfId="5242" xr:uid="{00000000-0005-0000-0000-000065130000}"/>
    <cellStyle name="Normal 30 3 3" xfId="6595" xr:uid="{00000000-0005-0000-0000-000066130000}"/>
    <cellStyle name="Normal 30 3 4" xfId="6537" xr:uid="{00000000-0005-0000-0000-000067130000}"/>
    <cellStyle name="Normal 30 30" xfId="5243" xr:uid="{00000000-0005-0000-0000-000068130000}"/>
    <cellStyle name="Normal 30 31" xfId="5244" xr:uid="{00000000-0005-0000-0000-000069130000}"/>
    <cellStyle name="Normal 30 32" xfId="5245" xr:uid="{00000000-0005-0000-0000-00006A130000}"/>
    <cellStyle name="Normal 30 33" xfId="5246" xr:uid="{00000000-0005-0000-0000-00006B130000}"/>
    <cellStyle name="Normal 30 34" xfId="5247" xr:uid="{00000000-0005-0000-0000-00006C130000}"/>
    <cellStyle name="Normal 30 35" xfId="5248" xr:uid="{00000000-0005-0000-0000-00006D130000}"/>
    <cellStyle name="Normal 30 36" xfId="5249" xr:uid="{00000000-0005-0000-0000-00006E130000}"/>
    <cellStyle name="Normal 30 37" xfId="5250" xr:uid="{00000000-0005-0000-0000-00006F130000}"/>
    <cellStyle name="Normal 30 38" xfId="5251" xr:uid="{00000000-0005-0000-0000-000070130000}"/>
    <cellStyle name="Normal 30 39" xfId="5252" xr:uid="{00000000-0005-0000-0000-000071130000}"/>
    <cellStyle name="Normal 30 4" xfId="5220" xr:uid="{00000000-0005-0000-0000-000072130000}"/>
    <cellStyle name="Normal 30 40" xfId="5253" xr:uid="{00000000-0005-0000-0000-000073130000}"/>
    <cellStyle name="Normal 30 41" xfId="5254" xr:uid="{00000000-0005-0000-0000-000074130000}"/>
    <cellStyle name="Normal 30 42" xfId="5255" xr:uid="{00000000-0005-0000-0000-000075130000}"/>
    <cellStyle name="Normal 30 43" xfId="6591" xr:uid="{00000000-0005-0000-0000-000076130000}"/>
    <cellStyle name="Normal 30 44" xfId="6542" xr:uid="{00000000-0005-0000-0000-000077130000}"/>
    <cellStyle name="Normal 30 5" xfId="5256" xr:uid="{00000000-0005-0000-0000-000078130000}"/>
    <cellStyle name="Normal 30 6" xfId="5257" xr:uid="{00000000-0005-0000-0000-000079130000}"/>
    <cellStyle name="Normal 30 7" xfId="5258" xr:uid="{00000000-0005-0000-0000-00007A130000}"/>
    <cellStyle name="Normal 30 8" xfId="5259" xr:uid="{00000000-0005-0000-0000-00007B130000}"/>
    <cellStyle name="Normal 30 9" xfId="5260" xr:uid="{00000000-0005-0000-0000-00007C130000}"/>
    <cellStyle name="Normal 31" xfId="3167" xr:uid="{00000000-0005-0000-0000-00007D130000}"/>
    <cellStyle name="Normal 31 2" xfId="3168" xr:uid="{00000000-0005-0000-0000-00007E130000}"/>
    <cellStyle name="Normal 31 3" xfId="3169" xr:uid="{00000000-0005-0000-0000-00007F130000}"/>
    <cellStyle name="Normal 31 4" xfId="3915" xr:uid="{00000000-0005-0000-0000-000080130000}"/>
    <cellStyle name="Normal 32" xfId="3170" xr:uid="{00000000-0005-0000-0000-000081130000}"/>
    <cellStyle name="Normal 32 10" xfId="5261" xr:uid="{00000000-0005-0000-0000-000082130000}"/>
    <cellStyle name="Normal 32 11" xfId="5262" xr:uid="{00000000-0005-0000-0000-000083130000}"/>
    <cellStyle name="Normal 32 12" xfId="5263" xr:uid="{00000000-0005-0000-0000-000084130000}"/>
    <cellStyle name="Normal 32 13" xfId="5264" xr:uid="{00000000-0005-0000-0000-000085130000}"/>
    <cellStyle name="Normal 32 14" xfId="5265" xr:uid="{00000000-0005-0000-0000-000086130000}"/>
    <cellStyle name="Normal 32 15" xfId="5266" xr:uid="{00000000-0005-0000-0000-000087130000}"/>
    <cellStyle name="Normal 32 16" xfId="5267" xr:uid="{00000000-0005-0000-0000-000088130000}"/>
    <cellStyle name="Normal 32 17" xfId="5268" xr:uid="{00000000-0005-0000-0000-000089130000}"/>
    <cellStyle name="Normal 32 18" xfId="5269" xr:uid="{00000000-0005-0000-0000-00008A130000}"/>
    <cellStyle name="Normal 32 19" xfId="5270" xr:uid="{00000000-0005-0000-0000-00008B130000}"/>
    <cellStyle name="Normal 32 2" xfId="5271" xr:uid="{00000000-0005-0000-0000-00008C130000}"/>
    <cellStyle name="Normal 32 20" xfId="5272" xr:uid="{00000000-0005-0000-0000-00008D130000}"/>
    <cellStyle name="Normal 32 21" xfId="5273" xr:uid="{00000000-0005-0000-0000-00008E130000}"/>
    <cellStyle name="Normal 32 22" xfId="5274" xr:uid="{00000000-0005-0000-0000-00008F130000}"/>
    <cellStyle name="Normal 32 23" xfId="5275" xr:uid="{00000000-0005-0000-0000-000090130000}"/>
    <cellStyle name="Normal 32 24" xfId="5276" xr:uid="{00000000-0005-0000-0000-000091130000}"/>
    <cellStyle name="Normal 32 25" xfId="5277" xr:uid="{00000000-0005-0000-0000-000092130000}"/>
    <cellStyle name="Normal 32 26" xfId="5278" xr:uid="{00000000-0005-0000-0000-000093130000}"/>
    <cellStyle name="Normal 32 27" xfId="5279" xr:uid="{00000000-0005-0000-0000-000094130000}"/>
    <cellStyle name="Normal 32 28" xfId="5280" xr:uid="{00000000-0005-0000-0000-000095130000}"/>
    <cellStyle name="Normal 32 29" xfId="5281" xr:uid="{00000000-0005-0000-0000-000096130000}"/>
    <cellStyle name="Normal 32 3" xfId="5282" xr:uid="{00000000-0005-0000-0000-000097130000}"/>
    <cellStyle name="Normal 32 30" xfId="5283" xr:uid="{00000000-0005-0000-0000-000098130000}"/>
    <cellStyle name="Normal 32 31" xfId="5284" xr:uid="{00000000-0005-0000-0000-000099130000}"/>
    <cellStyle name="Normal 32 32" xfId="5285" xr:uid="{00000000-0005-0000-0000-00009A130000}"/>
    <cellStyle name="Normal 32 33" xfId="5286" xr:uid="{00000000-0005-0000-0000-00009B130000}"/>
    <cellStyle name="Normal 32 34" xfId="5287" xr:uid="{00000000-0005-0000-0000-00009C130000}"/>
    <cellStyle name="Normal 32 35" xfId="5288" xr:uid="{00000000-0005-0000-0000-00009D130000}"/>
    <cellStyle name="Normal 32 36" xfId="5289" xr:uid="{00000000-0005-0000-0000-00009E130000}"/>
    <cellStyle name="Normal 32 37" xfId="5290" xr:uid="{00000000-0005-0000-0000-00009F130000}"/>
    <cellStyle name="Normal 32 38" xfId="5291" xr:uid="{00000000-0005-0000-0000-0000A0130000}"/>
    <cellStyle name="Normal 32 4" xfId="5292" xr:uid="{00000000-0005-0000-0000-0000A1130000}"/>
    <cellStyle name="Normal 32 5" xfId="5293" xr:uid="{00000000-0005-0000-0000-0000A2130000}"/>
    <cellStyle name="Normal 32 6" xfId="5294" xr:uid="{00000000-0005-0000-0000-0000A3130000}"/>
    <cellStyle name="Normal 32 7" xfId="5295" xr:uid="{00000000-0005-0000-0000-0000A4130000}"/>
    <cellStyle name="Normal 32 8" xfId="5296" xr:uid="{00000000-0005-0000-0000-0000A5130000}"/>
    <cellStyle name="Normal 32 9" xfId="5297" xr:uid="{00000000-0005-0000-0000-0000A6130000}"/>
    <cellStyle name="Normal 33" xfId="3171" xr:uid="{00000000-0005-0000-0000-0000A7130000}"/>
    <cellStyle name="Normal 33 10" xfId="5299" xr:uid="{00000000-0005-0000-0000-0000A8130000}"/>
    <cellStyle name="Normal 33 11" xfId="5300" xr:uid="{00000000-0005-0000-0000-0000A9130000}"/>
    <cellStyle name="Normal 33 12" xfId="5301" xr:uid="{00000000-0005-0000-0000-0000AA130000}"/>
    <cellStyle name="Normal 33 13" xfId="5302" xr:uid="{00000000-0005-0000-0000-0000AB130000}"/>
    <cellStyle name="Normal 33 14" xfId="5303" xr:uid="{00000000-0005-0000-0000-0000AC130000}"/>
    <cellStyle name="Normal 33 15" xfId="5304" xr:uid="{00000000-0005-0000-0000-0000AD130000}"/>
    <cellStyle name="Normal 33 16" xfId="5305" xr:uid="{00000000-0005-0000-0000-0000AE130000}"/>
    <cellStyle name="Normal 33 17" xfId="5306" xr:uid="{00000000-0005-0000-0000-0000AF130000}"/>
    <cellStyle name="Normal 33 18" xfId="5307" xr:uid="{00000000-0005-0000-0000-0000B0130000}"/>
    <cellStyle name="Normal 33 19" xfId="5308" xr:uid="{00000000-0005-0000-0000-0000B1130000}"/>
    <cellStyle name="Normal 33 2" xfId="5298" xr:uid="{00000000-0005-0000-0000-0000B2130000}"/>
    <cellStyle name="Normal 33 20" xfId="5309" xr:uid="{00000000-0005-0000-0000-0000B3130000}"/>
    <cellStyle name="Normal 33 21" xfId="5310" xr:uid="{00000000-0005-0000-0000-0000B4130000}"/>
    <cellStyle name="Normal 33 22" xfId="5311" xr:uid="{00000000-0005-0000-0000-0000B5130000}"/>
    <cellStyle name="Normal 33 23" xfId="5312" xr:uid="{00000000-0005-0000-0000-0000B6130000}"/>
    <cellStyle name="Normal 33 24" xfId="5313" xr:uid="{00000000-0005-0000-0000-0000B7130000}"/>
    <cellStyle name="Normal 33 25" xfId="5314" xr:uid="{00000000-0005-0000-0000-0000B8130000}"/>
    <cellStyle name="Normal 33 26" xfId="5315" xr:uid="{00000000-0005-0000-0000-0000B9130000}"/>
    <cellStyle name="Normal 33 27" xfId="5316" xr:uid="{00000000-0005-0000-0000-0000BA130000}"/>
    <cellStyle name="Normal 33 28" xfId="5317" xr:uid="{00000000-0005-0000-0000-0000BB130000}"/>
    <cellStyle name="Normal 33 29" xfId="5318" xr:uid="{00000000-0005-0000-0000-0000BC130000}"/>
    <cellStyle name="Normal 33 3" xfId="5319" xr:uid="{00000000-0005-0000-0000-0000BD130000}"/>
    <cellStyle name="Normal 33 30" xfId="5320" xr:uid="{00000000-0005-0000-0000-0000BE130000}"/>
    <cellStyle name="Normal 33 31" xfId="5321" xr:uid="{00000000-0005-0000-0000-0000BF130000}"/>
    <cellStyle name="Normal 33 32" xfId="5322" xr:uid="{00000000-0005-0000-0000-0000C0130000}"/>
    <cellStyle name="Normal 33 33" xfId="5323" xr:uid="{00000000-0005-0000-0000-0000C1130000}"/>
    <cellStyle name="Normal 33 34" xfId="5324" xr:uid="{00000000-0005-0000-0000-0000C2130000}"/>
    <cellStyle name="Normal 33 35" xfId="5325" xr:uid="{00000000-0005-0000-0000-0000C3130000}"/>
    <cellStyle name="Normal 33 36" xfId="5326" xr:uid="{00000000-0005-0000-0000-0000C4130000}"/>
    <cellStyle name="Normal 33 37" xfId="5327" xr:uid="{00000000-0005-0000-0000-0000C5130000}"/>
    <cellStyle name="Normal 33 38" xfId="5328" xr:uid="{00000000-0005-0000-0000-0000C6130000}"/>
    <cellStyle name="Normal 33 39" xfId="5329" xr:uid="{00000000-0005-0000-0000-0000C7130000}"/>
    <cellStyle name="Normal 33 4" xfId="5330" xr:uid="{00000000-0005-0000-0000-0000C8130000}"/>
    <cellStyle name="Normal 33 40" xfId="5331" xr:uid="{00000000-0005-0000-0000-0000C9130000}"/>
    <cellStyle name="Normal 33 41" xfId="5332" xr:uid="{00000000-0005-0000-0000-0000CA130000}"/>
    <cellStyle name="Normal 33 42" xfId="5333" xr:uid="{00000000-0005-0000-0000-0000CB130000}"/>
    <cellStyle name="Normal 33 43" xfId="6603" xr:uid="{00000000-0005-0000-0000-0000CC130000}"/>
    <cellStyle name="Normal 33 44" xfId="6482" xr:uid="{00000000-0005-0000-0000-0000CD130000}"/>
    <cellStyle name="Normal 33 5" xfId="5334" xr:uid="{00000000-0005-0000-0000-0000CE130000}"/>
    <cellStyle name="Normal 33 6" xfId="5335" xr:uid="{00000000-0005-0000-0000-0000CF130000}"/>
    <cellStyle name="Normal 33 7" xfId="5336" xr:uid="{00000000-0005-0000-0000-0000D0130000}"/>
    <cellStyle name="Normal 33 8" xfId="5337" xr:uid="{00000000-0005-0000-0000-0000D1130000}"/>
    <cellStyle name="Normal 33 9" xfId="5338" xr:uid="{00000000-0005-0000-0000-0000D2130000}"/>
    <cellStyle name="Normal 34" xfId="3172" xr:uid="{00000000-0005-0000-0000-0000D3130000}"/>
    <cellStyle name="Normal 34 10" xfId="5339" xr:uid="{00000000-0005-0000-0000-0000D4130000}"/>
    <cellStyle name="Normal 34 11" xfId="5340" xr:uid="{00000000-0005-0000-0000-0000D5130000}"/>
    <cellStyle name="Normal 34 12" xfId="5341" xr:uid="{00000000-0005-0000-0000-0000D6130000}"/>
    <cellStyle name="Normal 34 13" xfId="5342" xr:uid="{00000000-0005-0000-0000-0000D7130000}"/>
    <cellStyle name="Normal 34 14" xfId="5343" xr:uid="{00000000-0005-0000-0000-0000D8130000}"/>
    <cellStyle name="Normal 34 15" xfId="5344" xr:uid="{00000000-0005-0000-0000-0000D9130000}"/>
    <cellStyle name="Normal 34 16" xfId="5345" xr:uid="{00000000-0005-0000-0000-0000DA130000}"/>
    <cellStyle name="Normal 34 17" xfId="5346" xr:uid="{00000000-0005-0000-0000-0000DB130000}"/>
    <cellStyle name="Normal 34 18" xfId="5347" xr:uid="{00000000-0005-0000-0000-0000DC130000}"/>
    <cellStyle name="Normal 34 19" xfId="5348" xr:uid="{00000000-0005-0000-0000-0000DD130000}"/>
    <cellStyle name="Normal 34 2" xfId="5349" xr:uid="{00000000-0005-0000-0000-0000DE130000}"/>
    <cellStyle name="Normal 34 20" xfId="5350" xr:uid="{00000000-0005-0000-0000-0000DF130000}"/>
    <cellStyle name="Normal 34 21" xfId="5351" xr:uid="{00000000-0005-0000-0000-0000E0130000}"/>
    <cellStyle name="Normal 34 22" xfId="5352" xr:uid="{00000000-0005-0000-0000-0000E1130000}"/>
    <cellStyle name="Normal 34 23" xfId="5353" xr:uid="{00000000-0005-0000-0000-0000E2130000}"/>
    <cellStyle name="Normal 34 24" xfId="5354" xr:uid="{00000000-0005-0000-0000-0000E3130000}"/>
    <cellStyle name="Normal 34 25" xfId="5355" xr:uid="{00000000-0005-0000-0000-0000E4130000}"/>
    <cellStyle name="Normal 34 26" xfId="5356" xr:uid="{00000000-0005-0000-0000-0000E5130000}"/>
    <cellStyle name="Normal 34 27" xfId="5357" xr:uid="{00000000-0005-0000-0000-0000E6130000}"/>
    <cellStyle name="Normal 34 28" xfId="5358" xr:uid="{00000000-0005-0000-0000-0000E7130000}"/>
    <cellStyle name="Normal 34 29" xfId="5359" xr:uid="{00000000-0005-0000-0000-0000E8130000}"/>
    <cellStyle name="Normal 34 3" xfId="5360" xr:uid="{00000000-0005-0000-0000-0000E9130000}"/>
    <cellStyle name="Normal 34 30" xfId="5361" xr:uid="{00000000-0005-0000-0000-0000EA130000}"/>
    <cellStyle name="Normal 34 31" xfId="5362" xr:uid="{00000000-0005-0000-0000-0000EB130000}"/>
    <cellStyle name="Normal 34 32" xfId="5363" xr:uid="{00000000-0005-0000-0000-0000EC130000}"/>
    <cellStyle name="Normal 34 33" xfId="5364" xr:uid="{00000000-0005-0000-0000-0000ED130000}"/>
    <cellStyle name="Normal 34 34" xfId="5365" xr:uid="{00000000-0005-0000-0000-0000EE130000}"/>
    <cellStyle name="Normal 34 35" xfId="5366" xr:uid="{00000000-0005-0000-0000-0000EF130000}"/>
    <cellStyle name="Normal 34 36" xfId="5367" xr:uid="{00000000-0005-0000-0000-0000F0130000}"/>
    <cellStyle name="Normal 34 37" xfId="5368" xr:uid="{00000000-0005-0000-0000-0000F1130000}"/>
    <cellStyle name="Normal 34 38" xfId="5369" xr:uid="{00000000-0005-0000-0000-0000F2130000}"/>
    <cellStyle name="Normal 34 39" xfId="5370" xr:uid="{00000000-0005-0000-0000-0000F3130000}"/>
    <cellStyle name="Normal 34 4" xfId="5371" xr:uid="{00000000-0005-0000-0000-0000F4130000}"/>
    <cellStyle name="Normal 34 40" xfId="5372" xr:uid="{00000000-0005-0000-0000-0000F5130000}"/>
    <cellStyle name="Normal 34 41" xfId="5373" xr:uid="{00000000-0005-0000-0000-0000F6130000}"/>
    <cellStyle name="Normal 34 42" xfId="5374" xr:uid="{00000000-0005-0000-0000-0000F7130000}"/>
    <cellStyle name="Normal 34 5" xfId="5375" xr:uid="{00000000-0005-0000-0000-0000F8130000}"/>
    <cellStyle name="Normal 34 6" xfId="5376" xr:uid="{00000000-0005-0000-0000-0000F9130000}"/>
    <cellStyle name="Normal 34 7" xfId="5377" xr:uid="{00000000-0005-0000-0000-0000FA130000}"/>
    <cellStyle name="Normal 34 8" xfId="5378" xr:uid="{00000000-0005-0000-0000-0000FB130000}"/>
    <cellStyle name="Normal 34 9" xfId="5379" xr:uid="{00000000-0005-0000-0000-0000FC130000}"/>
    <cellStyle name="Normal 35" xfId="3173" xr:uid="{00000000-0005-0000-0000-0000FD130000}"/>
    <cellStyle name="Normal 35 10" xfId="5381" xr:uid="{00000000-0005-0000-0000-0000FE130000}"/>
    <cellStyle name="Normal 35 11" xfId="5382" xr:uid="{00000000-0005-0000-0000-0000FF130000}"/>
    <cellStyle name="Normal 35 12" xfId="5383" xr:uid="{00000000-0005-0000-0000-000000140000}"/>
    <cellStyle name="Normal 35 13" xfId="5384" xr:uid="{00000000-0005-0000-0000-000001140000}"/>
    <cellStyle name="Normal 35 14" xfId="5385" xr:uid="{00000000-0005-0000-0000-000002140000}"/>
    <cellStyle name="Normal 35 15" xfId="5386" xr:uid="{00000000-0005-0000-0000-000003140000}"/>
    <cellStyle name="Normal 35 16" xfId="5387" xr:uid="{00000000-0005-0000-0000-000004140000}"/>
    <cellStyle name="Normal 35 17" xfId="5388" xr:uid="{00000000-0005-0000-0000-000005140000}"/>
    <cellStyle name="Normal 35 18" xfId="5389" xr:uid="{00000000-0005-0000-0000-000006140000}"/>
    <cellStyle name="Normal 35 19" xfId="5390" xr:uid="{00000000-0005-0000-0000-000007140000}"/>
    <cellStyle name="Normal 35 2" xfId="5380" xr:uid="{00000000-0005-0000-0000-000008140000}"/>
    <cellStyle name="Normal 35 20" xfId="5391" xr:uid="{00000000-0005-0000-0000-000009140000}"/>
    <cellStyle name="Normal 35 21" xfId="5392" xr:uid="{00000000-0005-0000-0000-00000A140000}"/>
    <cellStyle name="Normal 35 22" xfId="5393" xr:uid="{00000000-0005-0000-0000-00000B140000}"/>
    <cellStyle name="Normal 35 23" xfId="5394" xr:uid="{00000000-0005-0000-0000-00000C140000}"/>
    <cellStyle name="Normal 35 24" xfId="5395" xr:uid="{00000000-0005-0000-0000-00000D140000}"/>
    <cellStyle name="Normal 35 25" xfId="5396" xr:uid="{00000000-0005-0000-0000-00000E140000}"/>
    <cellStyle name="Normal 35 26" xfId="5397" xr:uid="{00000000-0005-0000-0000-00000F140000}"/>
    <cellStyle name="Normal 35 27" xfId="5398" xr:uid="{00000000-0005-0000-0000-000010140000}"/>
    <cellStyle name="Normal 35 28" xfId="5399" xr:uid="{00000000-0005-0000-0000-000011140000}"/>
    <cellStyle name="Normal 35 29" xfId="5400" xr:uid="{00000000-0005-0000-0000-000012140000}"/>
    <cellStyle name="Normal 35 3" xfId="5401" xr:uid="{00000000-0005-0000-0000-000013140000}"/>
    <cellStyle name="Normal 35 30" xfId="5402" xr:uid="{00000000-0005-0000-0000-000014140000}"/>
    <cellStyle name="Normal 35 31" xfId="5403" xr:uid="{00000000-0005-0000-0000-000015140000}"/>
    <cellStyle name="Normal 35 32" xfId="5404" xr:uid="{00000000-0005-0000-0000-000016140000}"/>
    <cellStyle name="Normal 35 33" xfId="5405" xr:uid="{00000000-0005-0000-0000-000017140000}"/>
    <cellStyle name="Normal 35 34" xfId="5406" xr:uid="{00000000-0005-0000-0000-000018140000}"/>
    <cellStyle name="Normal 35 35" xfId="5407" xr:uid="{00000000-0005-0000-0000-000019140000}"/>
    <cellStyle name="Normal 35 36" xfId="5408" xr:uid="{00000000-0005-0000-0000-00001A140000}"/>
    <cellStyle name="Normal 35 37" xfId="5409" xr:uid="{00000000-0005-0000-0000-00001B140000}"/>
    <cellStyle name="Normal 35 38" xfId="5410" xr:uid="{00000000-0005-0000-0000-00001C140000}"/>
    <cellStyle name="Normal 35 39" xfId="5411" xr:uid="{00000000-0005-0000-0000-00001D140000}"/>
    <cellStyle name="Normal 35 4" xfId="5412" xr:uid="{00000000-0005-0000-0000-00001E140000}"/>
    <cellStyle name="Normal 35 40" xfId="5413" xr:uid="{00000000-0005-0000-0000-00001F140000}"/>
    <cellStyle name="Normal 35 41" xfId="5414" xr:uid="{00000000-0005-0000-0000-000020140000}"/>
    <cellStyle name="Normal 35 42" xfId="5415" xr:uid="{00000000-0005-0000-0000-000021140000}"/>
    <cellStyle name="Normal 35 43" xfId="6654" xr:uid="{00000000-0005-0000-0000-000022140000}"/>
    <cellStyle name="Normal 35 44" xfId="6478" xr:uid="{00000000-0005-0000-0000-000023140000}"/>
    <cellStyle name="Normal 35 5" xfId="5416" xr:uid="{00000000-0005-0000-0000-000024140000}"/>
    <cellStyle name="Normal 35 6" xfId="5417" xr:uid="{00000000-0005-0000-0000-000025140000}"/>
    <cellStyle name="Normal 35 7" xfId="5418" xr:uid="{00000000-0005-0000-0000-000026140000}"/>
    <cellStyle name="Normal 35 8" xfId="5419" xr:uid="{00000000-0005-0000-0000-000027140000}"/>
    <cellStyle name="Normal 35 9" xfId="5420" xr:uid="{00000000-0005-0000-0000-000028140000}"/>
    <cellStyle name="Normal 36" xfId="3174" xr:uid="{00000000-0005-0000-0000-000029140000}"/>
    <cellStyle name="Normal 36 10" xfId="5422" xr:uid="{00000000-0005-0000-0000-00002A140000}"/>
    <cellStyle name="Normal 36 11" xfId="5423" xr:uid="{00000000-0005-0000-0000-00002B140000}"/>
    <cellStyle name="Normal 36 12" xfId="5424" xr:uid="{00000000-0005-0000-0000-00002C140000}"/>
    <cellStyle name="Normal 36 13" xfId="5425" xr:uid="{00000000-0005-0000-0000-00002D140000}"/>
    <cellStyle name="Normal 36 14" xfId="5426" xr:uid="{00000000-0005-0000-0000-00002E140000}"/>
    <cellStyle name="Normal 36 15" xfId="5427" xr:uid="{00000000-0005-0000-0000-00002F140000}"/>
    <cellStyle name="Normal 36 16" xfId="5428" xr:uid="{00000000-0005-0000-0000-000030140000}"/>
    <cellStyle name="Normal 36 17" xfId="5429" xr:uid="{00000000-0005-0000-0000-000031140000}"/>
    <cellStyle name="Normal 36 18" xfId="5430" xr:uid="{00000000-0005-0000-0000-000032140000}"/>
    <cellStyle name="Normal 36 19" xfId="5431" xr:uid="{00000000-0005-0000-0000-000033140000}"/>
    <cellStyle name="Normal 36 2" xfId="5421" xr:uid="{00000000-0005-0000-0000-000034140000}"/>
    <cellStyle name="Normal 36 20" xfId="5432" xr:uid="{00000000-0005-0000-0000-000035140000}"/>
    <cellStyle name="Normal 36 21" xfId="5433" xr:uid="{00000000-0005-0000-0000-000036140000}"/>
    <cellStyle name="Normal 36 22" xfId="5434" xr:uid="{00000000-0005-0000-0000-000037140000}"/>
    <cellStyle name="Normal 36 23" xfId="5435" xr:uid="{00000000-0005-0000-0000-000038140000}"/>
    <cellStyle name="Normal 36 24" xfId="5436" xr:uid="{00000000-0005-0000-0000-000039140000}"/>
    <cellStyle name="Normal 36 25" xfId="5437" xr:uid="{00000000-0005-0000-0000-00003A140000}"/>
    <cellStyle name="Normal 36 26" xfId="5438" xr:uid="{00000000-0005-0000-0000-00003B140000}"/>
    <cellStyle name="Normal 36 27" xfId="5439" xr:uid="{00000000-0005-0000-0000-00003C140000}"/>
    <cellStyle name="Normal 36 28" xfId="5440" xr:uid="{00000000-0005-0000-0000-00003D140000}"/>
    <cellStyle name="Normal 36 29" xfId="5441" xr:uid="{00000000-0005-0000-0000-00003E140000}"/>
    <cellStyle name="Normal 36 3" xfId="5442" xr:uid="{00000000-0005-0000-0000-00003F140000}"/>
    <cellStyle name="Normal 36 30" xfId="5443" xr:uid="{00000000-0005-0000-0000-000040140000}"/>
    <cellStyle name="Normal 36 31" xfId="5444" xr:uid="{00000000-0005-0000-0000-000041140000}"/>
    <cellStyle name="Normal 36 32" xfId="5445" xr:uid="{00000000-0005-0000-0000-000042140000}"/>
    <cellStyle name="Normal 36 33" xfId="5446" xr:uid="{00000000-0005-0000-0000-000043140000}"/>
    <cellStyle name="Normal 36 34" xfId="5447" xr:uid="{00000000-0005-0000-0000-000044140000}"/>
    <cellStyle name="Normal 36 35" xfId="5448" xr:uid="{00000000-0005-0000-0000-000045140000}"/>
    <cellStyle name="Normal 36 36" xfId="5449" xr:uid="{00000000-0005-0000-0000-000046140000}"/>
    <cellStyle name="Normal 36 37" xfId="5450" xr:uid="{00000000-0005-0000-0000-000047140000}"/>
    <cellStyle name="Normal 36 38" xfId="5451" xr:uid="{00000000-0005-0000-0000-000048140000}"/>
    <cellStyle name="Normal 36 39" xfId="5452" xr:uid="{00000000-0005-0000-0000-000049140000}"/>
    <cellStyle name="Normal 36 4" xfId="5453" xr:uid="{00000000-0005-0000-0000-00004A140000}"/>
    <cellStyle name="Normal 36 40" xfId="5454" xr:uid="{00000000-0005-0000-0000-00004B140000}"/>
    <cellStyle name="Normal 36 41" xfId="5455" xr:uid="{00000000-0005-0000-0000-00004C140000}"/>
    <cellStyle name="Normal 36 42" xfId="5456" xr:uid="{00000000-0005-0000-0000-00004D140000}"/>
    <cellStyle name="Normal 36 43" xfId="6657" xr:uid="{00000000-0005-0000-0000-00004E140000}"/>
    <cellStyle name="Normal 36 44" xfId="6475" xr:uid="{00000000-0005-0000-0000-00004F140000}"/>
    <cellStyle name="Normal 36 5" xfId="5457" xr:uid="{00000000-0005-0000-0000-000050140000}"/>
    <cellStyle name="Normal 36 6" xfId="5458" xr:uid="{00000000-0005-0000-0000-000051140000}"/>
    <cellStyle name="Normal 36 7" xfId="5459" xr:uid="{00000000-0005-0000-0000-000052140000}"/>
    <cellStyle name="Normal 36 8" xfId="5460" xr:uid="{00000000-0005-0000-0000-000053140000}"/>
    <cellStyle name="Normal 36 9" xfId="5461" xr:uid="{00000000-0005-0000-0000-000054140000}"/>
    <cellStyle name="Normal 37" xfId="3175" xr:uid="{00000000-0005-0000-0000-000055140000}"/>
    <cellStyle name="Normal 37 10" xfId="5463" xr:uid="{00000000-0005-0000-0000-000056140000}"/>
    <cellStyle name="Normal 37 11" xfId="5464" xr:uid="{00000000-0005-0000-0000-000057140000}"/>
    <cellStyle name="Normal 37 12" xfId="5465" xr:uid="{00000000-0005-0000-0000-000058140000}"/>
    <cellStyle name="Normal 37 13" xfId="5466" xr:uid="{00000000-0005-0000-0000-000059140000}"/>
    <cellStyle name="Normal 37 14" xfId="5467" xr:uid="{00000000-0005-0000-0000-00005A140000}"/>
    <cellStyle name="Normal 37 15" xfId="5468" xr:uid="{00000000-0005-0000-0000-00005B140000}"/>
    <cellStyle name="Normal 37 16" xfId="5469" xr:uid="{00000000-0005-0000-0000-00005C140000}"/>
    <cellStyle name="Normal 37 17" xfId="5470" xr:uid="{00000000-0005-0000-0000-00005D140000}"/>
    <cellStyle name="Normal 37 18" xfId="5471" xr:uid="{00000000-0005-0000-0000-00005E140000}"/>
    <cellStyle name="Normal 37 19" xfId="5472" xr:uid="{00000000-0005-0000-0000-00005F140000}"/>
    <cellStyle name="Normal 37 2" xfId="5462" xr:uid="{00000000-0005-0000-0000-000060140000}"/>
    <cellStyle name="Normal 37 20" xfId="5473" xr:uid="{00000000-0005-0000-0000-000061140000}"/>
    <cellStyle name="Normal 37 21" xfId="5474" xr:uid="{00000000-0005-0000-0000-000062140000}"/>
    <cellStyle name="Normal 37 22" xfId="5475" xr:uid="{00000000-0005-0000-0000-000063140000}"/>
    <cellStyle name="Normal 37 23" xfId="5476" xr:uid="{00000000-0005-0000-0000-000064140000}"/>
    <cellStyle name="Normal 37 24" xfId="5477" xr:uid="{00000000-0005-0000-0000-000065140000}"/>
    <cellStyle name="Normal 37 25" xfId="5478" xr:uid="{00000000-0005-0000-0000-000066140000}"/>
    <cellStyle name="Normal 37 26" xfId="5479" xr:uid="{00000000-0005-0000-0000-000067140000}"/>
    <cellStyle name="Normal 37 27" xfId="5480" xr:uid="{00000000-0005-0000-0000-000068140000}"/>
    <cellStyle name="Normal 37 28" xfId="5481" xr:uid="{00000000-0005-0000-0000-000069140000}"/>
    <cellStyle name="Normal 37 29" xfId="5482" xr:uid="{00000000-0005-0000-0000-00006A140000}"/>
    <cellStyle name="Normal 37 3" xfId="5483" xr:uid="{00000000-0005-0000-0000-00006B140000}"/>
    <cellStyle name="Normal 37 30" xfId="5484" xr:uid="{00000000-0005-0000-0000-00006C140000}"/>
    <cellStyle name="Normal 37 31" xfId="5485" xr:uid="{00000000-0005-0000-0000-00006D140000}"/>
    <cellStyle name="Normal 37 32" xfId="5486" xr:uid="{00000000-0005-0000-0000-00006E140000}"/>
    <cellStyle name="Normal 37 33" xfId="5487" xr:uid="{00000000-0005-0000-0000-00006F140000}"/>
    <cellStyle name="Normal 37 34" xfId="5488" xr:uid="{00000000-0005-0000-0000-000070140000}"/>
    <cellStyle name="Normal 37 35" xfId="5489" xr:uid="{00000000-0005-0000-0000-000071140000}"/>
    <cellStyle name="Normal 37 36" xfId="5490" xr:uid="{00000000-0005-0000-0000-000072140000}"/>
    <cellStyle name="Normal 37 37" xfId="5491" xr:uid="{00000000-0005-0000-0000-000073140000}"/>
    <cellStyle name="Normal 37 38" xfId="5492" xr:uid="{00000000-0005-0000-0000-000074140000}"/>
    <cellStyle name="Normal 37 39" xfId="5493" xr:uid="{00000000-0005-0000-0000-000075140000}"/>
    <cellStyle name="Normal 37 4" xfId="5494" xr:uid="{00000000-0005-0000-0000-000076140000}"/>
    <cellStyle name="Normal 37 40" xfId="5495" xr:uid="{00000000-0005-0000-0000-000077140000}"/>
    <cellStyle name="Normal 37 41" xfId="5496" xr:uid="{00000000-0005-0000-0000-000078140000}"/>
    <cellStyle name="Normal 37 42" xfId="5497" xr:uid="{00000000-0005-0000-0000-000079140000}"/>
    <cellStyle name="Normal 37 43" xfId="6659" xr:uid="{00000000-0005-0000-0000-00007A140000}"/>
    <cellStyle name="Normal 37 44" xfId="6472" xr:uid="{00000000-0005-0000-0000-00007B140000}"/>
    <cellStyle name="Normal 37 5" xfId="5498" xr:uid="{00000000-0005-0000-0000-00007C140000}"/>
    <cellStyle name="Normal 37 6" xfId="5499" xr:uid="{00000000-0005-0000-0000-00007D140000}"/>
    <cellStyle name="Normal 37 7" xfId="5500" xr:uid="{00000000-0005-0000-0000-00007E140000}"/>
    <cellStyle name="Normal 37 8" xfId="5501" xr:uid="{00000000-0005-0000-0000-00007F140000}"/>
    <cellStyle name="Normal 37 9" xfId="5502" xr:uid="{00000000-0005-0000-0000-000080140000}"/>
    <cellStyle name="Normal 38" xfId="3176" xr:uid="{00000000-0005-0000-0000-000081140000}"/>
    <cellStyle name="Normal 39" xfId="3177" xr:uid="{00000000-0005-0000-0000-000082140000}"/>
    <cellStyle name="Normal 4" xfId="3178" xr:uid="{00000000-0005-0000-0000-000083140000}"/>
    <cellStyle name="Normal 4 10" xfId="3179" xr:uid="{00000000-0005-0000-0000-000084140000}"/>
    <cellStyle name="Normal 4 10 2" xfId="5504" xr:uid="{00000000-0005-0000-0000-000085140000}"/>
    <cellStyle name="Normal 4 10 3" xfId="6663" xr:uid="{00000000-0005-0000-0000-000086140000}"/>
    <cellStyle name="Normal 4 10 4" xfId="6469" xr:uid="{00000000-0005-0000-0000-000087140000}"/>
    <cellStyle name="Normal 4 11" xfId="3180" xr:uid="{00000000-0005-0000-0000-000088140000}"/>
    <cellStyle name="Normal 4 11 2" xfId="5505" xr:uid="{00000000-0005-0000-0000-000089140000}"/>
    <cellStyle name="Normal 4 11 3" xfId="6664" xr:uid="{00000000-0005-0000-0000-00008A140000}"/>
    <cellStyle name="Normal 4 11 4" xfId="6468" xr:uid="{00000000-0005-0000-0000-00008B140000}"/>
    <cellStyle name="Normal 4 12" xfId="3181" xr:uid="{00000000-0005-0000-0000-00008C140000}"/>
    <cellStyle name="Normal 4 12 2" xfId="5506" xr:uid="{00000000-0005-0000-0000-00008D140000}"/>
    <cellStyle name="Normal 4 12 3" xfId="6665" xr:uid="{00000000-0005-0000-0000-00008E140000}"/>
    <cellStyle name="Normal 4 12 4" xfId="6467" xr:uid="{00000000-0005-0000-0000-00008F140000}"/>
    <cellStyle name="Normal 4 13" xfId="3182" xr:uid="{00000000-0005-0000-0000-000090140000}"/>
    <cellStyle name="Normal 4 13 2" xfId="5507" xr:uid="{00000000-0005-0000-0000-000091140000}"/>
    <cellStyle name="Normal 4 13 3" xfId="6666" xr:uid="{00000000-0005-0000-0000-000092140000}"/>
    <cellStyle name="Normal 4 13 4" xfId="6466" xr:uid="{00000000-0005-0000-0000-000093140000}"/>
    <cellStyle name="Normal 4 14" xfId="3183" xr:uid="{00000000-0005-0000-0000-000094140000}"/>
    <cellStyle name="Normal 4 14 2" xfId="5508" xr:uid="{00000000-0005-0000-0000-000095140000}"/>
    <cellStyle name="Normal 4 14 3" xfId="6667" xr:uid="{00000000-0005-0000-0000-000096140000}"/>
    <cellStyle name="Normal 4 14 4" xfId="6465" xr:uid="{00000000-0005-0000-0000-000097140000}"/>
    <cellStyle name="Normal 4 15" xfId="3184" xr:uid="{00000000-0005-0000-0000-000098140000}"/>
    <cellStyle name="Normal 4 15 2" xfId="5509" xr:uid="{00000000-0005-0000-0000-000099140000}"/>
    <cellStyle name="Normal 4 15 3" xfId="6668" xr:uid="{00000000-0005-0000-0000-00009A140000}"/>
    <cellStyle name="Normal 4 15 4" xfId="6464" xr:uid="{00000000-0005-0000-0000-00009B140000}"/>
    <cellStyle name="Normal 4 16" xfId="3185" xr:uid="{00000000-0005-0000-0000-00009C140000}"/>
    <cellStyle name="Normal 4 16 2" xfId="5510" xr:uid="{00000000-0005-0000-0000-00009D140000}"/>
    <cellStyle name="Normal 4 16 3" xfId="6669" xr:uid="{00000000-0005-0000-0000-00009E140000}"/>
    <cellStyle name="Normal 4 16 4" xfId="6463" xr:uid="{00000000-0005-0000-0000-00009F140000}"/>
    <cellStyle name="Normal 4 17" xfId="3186" xr:uid="{00000000-0005-0000-0000-0000A0140000}"/>
    <cellStyle name="Normal 4 17 2" xfId="5511" xr:uid="{00000000-0005-0000-0000-0000A1140000}"/>
    <cellStyle name="Normal 4 17 3" xfId="6670" xr:uid="{00000000-0005-0000-0000-0000A2140000}"/>
    <cellStyle name="Normal 4 17 4" xfId="6462" xr:uid="{00000000-0005-0000-0000-0000A3140000}"/>
    <cellStyle name="Normal 4 18" xfId="3187" xr:uid="{00000000-0005-0000-0000-0000A4140000}"/>
    <cellStyle name="Normal 4 18 2" xfId="5512" xr:uid="{00000000-0005-0000-0000-0000A5140000}"/>
    <cellStyle name="Normal 4 18 3" xfId="6671" xr:uid="{00000000-0005-0000-0000-0000A6140000}"/>
    <cellStyle name="Normal 4 18 4" xfId="6461" xr:uid="{00000000-0005-0000-0000-0000A7140000}"/>
    <cellStyle name="Normal 4 19" xfId="3188" xr:uid="{00000000-0005-0000-0000-0000A8140000}"/>
    <cellStyle name="Normal 4 19 2" xfId="5513" xr:uid="{00000000-0005-0000-0000-0000A9140000}"/>
    <cellStyle name="Normal 4 19 3" xfId="6672" xr:uid="{00000000-0005-0000-0000-0000AA140000}"/>
    <cellStyle name="Normal 4 19 4" xfId="6460" xr:uid="{00000000-0005-0000-0000-0000AB140000}"/>
    <cellStyle name="Normal 4 2" xfId="3189" xr:uid="{00000000-0005-0000-0000-0000AC140000}"/>
    <cellStyle name="Normal 4 2 2" xfId="3190" xr:uid="{00000000-0005-0000-0000-0000AD140000}"/>
    <cellStyle name="Normal 4 2 3" xfId="3191" xr:uid="{00000000-0005-0000-0000-0000AE140000}"/>
    <cellStyle name="Normal 4 2 4" xfId="3192" xr:uid="{00000000-0005-0000-0000-0000AF140000}"/>
    <cellStyle name="Normal 4 2 5" xfId="3917" xr:uid="{00000000-0005-0000-0000-0000B0140000}"/>
    <cellStyle name="Normal 4 2 6" xfId="5514" xr:uid="{00000000-0005-0000-0000-0000B1140000}"/>
    <cellStyle name="Normal 4 2 7" xfId="6673" xr:uid="{00000000-0005-0000-0000-0000B2140000}"/>
    <cellStyle name="Normal 4 2 8" xfId="6459" xr:uid="{00000000-0005-0000-0000-0000B3140000}"/>
    <cellStyle name="Normal 4 2_QUYET TOAN 2017 Dau tu cong - Tiep" xfId="3193" xr:uid="{00000000-0005-0000-0000-0000B4140000}"/>
    <cellStyle name="Normal 4 20" xfId="3194" xr:uid="{00000000-0005-0000-0000-0000B5140000}"/>
    <cellStyle name="Normal 4 20 2" xfId="5515" xr:uid="{00000000-0005-0000-0000-0000B6140000}"/>
    <cellStyle name="Normal 4 20 3" xfId="6674" xr:uid="{00000000-0005-0000-0000-0000B7140000}"/>
    <cellStyle name="Normal 4 20 4" xfId="6458" xr:uid="{00000000-0005-0000-0000-0000B8140000}"/>
    <cellStyle name="Normal 4 21" xfId="3195" xr:uid="{00000000-0005-0000-0000-0000B9140000}"/>
    <cellStyle name="Normal 4 21 2" xfId="5516" xr:uid="{00000000-0005-0000-0000-0000BA140000}"/>
    <cellStyle name="Normal 4 21 3" xfId="6675" xr:uid="{00000000-0005-0000-0000-0000BB140000}"/>
    <cellStyle name="Normal 4 21 4" xfId="6457" xr:uid="{00000000-0005-0000-0000-0000BC140000}"/>
    <cellStyle name="Normal 4 22" xfId="3196" xr:uid="{00000000-0005-0000-0000-0000BD140000}"/>
    <cellStyle name="Normal 4 22 2" xfId="5517" xr:uid="{00000000-0005-0000-0000-0000BE140000}"/>
    <cellStyle name="Normal 4 22 3" xfId="6676" xr:uid="{00000000-0005-0000-0000-0000BF140000}"/>
    <cellStyle name="Normal 4 22 4" xfId="6456" xr:uid="{00000000-0005-0000-0000-0000C0140000}"/>
    <cellStyle name="Normal 4 23" xfId="3197" xr:uid="{00000000-0005-0000-0000-0000C1140000}"/>
    <cellStyle name="Normal 4 23 2" xfId="5518" xr:uid="{00000000-0005-0000-0000-0000C2140000}"/>
    <cellStyle name="Normal 4 23 3" xfId="6677" xr:uid="{00000000-0005-0000-0000-0000C3140000}"/>
    <cellStyle name="Normal 4 23 4" xfId="6455" xr:uid="{00000000-0005-0000-0000-0000C4140000}"/>
    <cellStyle name="Normal 4 24" xfId="3198" xr:uid="{00000000-0005-0000-0000-0000C5140000}"/>
    <cellStyle name="Normal 4 24 2" xfId="5519" xr:uid="{00000000-0005-0000-0000-0000C6140000}"/>
    <cellStyle name="Normal 4 24 3" xfId="6678" xr:uid="{00000000-0005-0000-0000-0000C7140000}"/>
    <cellStyle name="Normal 4 24 4" xfId="6454" xr:uid="{00000000-0005-0000-0000-0000C8140000}"/>
    <cellStyle name="Normal 4 25" xfId="3199" xr:uid="{00000000-0005-0000-0000-0000C9140000}"/>
    <cellStyle name="Normal 4 25 2" xfId="5520" xr:uid="{00000000-0005-0000-0000-0000CA140000}"/>
    <cellStyle name="Normal 4 25 3" xfId="6679" xr:uid="{00000000-0005-0000-0000-0000CB140000}"/>
    <cellStyle name="Normal 4 25 4" xfId="6453" xr:uid="{00000000-0005-0000-0000-0000CC140000}"/>
    <cellStyle name="Normal 4 26" xfId="3200" xr:uid="{00000000-0005-0000-0000-0000CD140000}"/>
    <cellStyle name="Normal 4 26 2" xfId="5521" xr:uid="{00000000-0005-0000-0000-0000CE140000}"/>
    <cellStyle name="Normal 4 26 3" xfId="6680" xr:uid="{00000000-0005-0000-0000-0000CF140000}"/>
    <cellStyle name="Normal 4 26 4" xfId="6452" xr:uid="{00000000-0005-0000-0000-0000D0140000}"/>
    <cellStyle name="Normal 4 27" xfId="3201" xr:uid="{00000000-0005-0000-0000-0000D1140000}"/>
    <cellStyle name="Normal 4 27 2" xfId="5522" xr:uid="{00000000-0005-0000-0000-0000D2140000}"/>
    <cellStyle name="Normal 4 27 3" xfId="6681" xr:uid="{00000000-0005-0000-0000-0000D3140000}"/>
    <cellStyle name="Normal 4 27 4" xfId="6451" xr:uid="{00000000-0005-0000-0000-0000D4140000}"/>
    <cellStyle name="Normal 4 28" xfId="3202" xr:uid="{00000000-0005-0000-0000-0000D5140000}"/>
    <cellStyle name="Normal 4 28 2" xfId="5523" xr:uid="{00000000-0005-0000-0000-0000D6140000}"/>
    <cellStyle name="Normal 4 28 3" xfId="6682" xr:uid="{00000000-0005-0000-0000-0000D7140000}"/>
    <cellStyle name="Normal 4 28 4" xfId="6450" xr:uid="{00000000-0005-0000-0000-0000D8140000}"/>
    <cellStyle name="Normal 4 29" xfId="3203" xr:uid="{00000000-0005-0000-0000-0000D9140000}"/>
    <cellStyle name="Normal 4 29 2" xfId="5524" xr:uid="{00000000-0005-0000-0000-0000DA140000}"/>
    <cellStyle name="Normal 4 29 3" xfId="6683" xr:uid="{00000000-0005-0000-0000-0000DB140000}"/>
    <cellStyle name="Normal 4 29 4" xfId="6449" xr:uid="{00000000-0005-0000-0000-0000DC140000}"/>
    <cellStyle name="Normal 4 3" xfId="3204" xr:uid="{00000000-0005-0000-0000-0000DD140000}"/>
    <cellStyle name="Normal 4 3 2" xfId="3205" xr:uid="{00000000-0005-0000-0000-0000DE140000}"/>
    <cellStyle name="Normal 4 3 3" xfId="3918" xr:uid="{00000000-0005-0000-0000-0000DF140000}"/>
    <cellStyle name="Normal 4 30" xfId="3206" xr:uid="{00000000-0005-0000-0000-0000E0140000}"/>
    <cellStyle name="Normal 4 30 2" xfId="5525" xr:uid="{00000000-0005-0000-0000-0000E1140000}"/>
    <cellStyle name="Normal 4 30 3" xfId="6684" xr:uid="{00000000-0005-0000-0000-0000E2140000}"/>
    <cellStyle name="Normal 4 30 4" xfId="6447" xr:uid="{00000000-0005-0000-0000-0000E3140000}"/>
    <cellStyle name="Normal 4 31" xfId="3916" xr:uid="{00000000-0005-0000-0000-0000E4140000}"/>
    <cellStyle name="Normal 4 31 2" xfId="5526" xr:uid="{00000000-0005-0000-0000-0000E5140000}"/>
    <cellStyle name="Normal 4 31 3" xfId="6685" xr:uid="{00000000-0005-0000-0000-0000E6140000}"/>
    <cellStyle name="Normal 4 31 4" xfId="6446" xr:uid="{00000000-0005-0000-0000-0000E7140000}"/>
    <cellStyle name="Normal 4 32" xfId="5503" xr:uid="{00000000-0005-0000-0000-0000E8140000}"/>
    <cellStyle name="Normal 4 33" xfId="5527" xr:uid="{00000000-0005-0000-0000-0000E9140000}"/>
    <cellStyle name="Normal 4 34" xfId="5528" xr:uid="{00000000-0005-0000-0000-0000EA140000}"/>
    <cellStyle name="Normal 4 35" xfId="5529" xr:uid="{00000000-0005-0000-0000-0000EB140000}"/>
    <cellStyle name="Normal 4 36" xfId="5530" xr:uid="{00000000-0005-0000-0000-0000EC140000}"/>
    <cellStyle name="Normal 4 37" xfId="5531" xr:uid="{00000000-0005-0000-0000-0000ED140000}"/>
    <cellStyle name="Normal 4 38" xfId="5532" xr:uid="{00000000-0005-0000-0000-0000EE140000}"/>
    <cellStyle name="Normal 4 39" xfId="5533" xr:uid="{00000000-0005-0000-0000-0000EF140000}"/>
    <cellStyle name="Normal 4 4" xfId="3207" xr:uid="{00000000-0005-0000-0000-0000F0140000}"/>
    <cellStyle name="Normal 4 4 2" xfId="3208" xr:uid="{00000000-0005-0000-0000-0000F1140000}"/>
    <cellStyle name="Normal 4 4 3" xfId="3919" xr:uid="{00000000-0005-0000-0000-0000F2140000}"/>
    <cellStyle name="Normal 4 4 4" xfId="5534" xr:uid="{00000000-0005-0000-0000-0000F3140000}"/>
    <cellStyle name="Normal 4 4 5" xfId="6686" xr:uid="{00000000-0005-0000-0000-0000F4140000}"/>
    <cellStyle name="Normal 4 4 6" xfId="6444" xr:uid="{00000000-0005-0000-0000-0000F5140000}"/>
    <cellStyle name="Normal 4 40" xfId="5535" xr:uid="{00000000-0005-0000-0000-0000F6140000}"/>
    <cellStyle name="Normal 4 41" xfId="5536" xr:uid="{00000000-0005-0000-0000-0000F7140000}"/>
    <cellStyle name="Normal 4 42" xfId="5537" xr:uid="{00000000-0005-0000-0000-0000F8140000}"/>
    <cellStyle name="Normal 4 43" xfId="5538" xr:uid="{00000000-0005-0000-0000-0000F9140000}"/>
    <cellStyle name="Normal 4 44" xfId="5539" xr:uid="{00000000-0005-0000-0000-0000FA140000}"/>
    <cellStyle name="Normal 4 45" xfId="5540" xr:uid="{00000000-0005-0000-0000-0000FB140000}"/>
    <cellStyle name="Normal 4 46" xfId="5541" xr:uid="{00000000-0005-0000-0000-0000FC140000}"/>
    <cellStyle name="Normal 4 47" xfId="5542" xr:uid="{00000000-0005-0000-0000-0000FD140000}"/>
    <cellStyle name="Normal 4 48" xfId="5543" xr:uid="{00000000-0005-0000-0000-0000FE140000}"/>
    <cellStyle name="Normal 4 49" xfId="5544" xr:uid="{00000000-0005-0000-0000-0000FF140000}"/>
    <cellStyle name="Normal 4 5" xfId="3209" xr:uid="{00000000-0005-0000-0000-000000150000}"/>
    <cellStyle name="Normal 4 5 2" xfId="5545" xr:uid="{00000000-0005-0000-0000-000001150000}"/>
    <cellStyle name="Normal 4 5 3" xfId="6687" xr:uid="{00000000-0005-0000-0000-000002150000}"/>
    <cellStyle name="Normal 4 5 4" xfId="6443" xr:uid="{00000000-0005-0000-0000-000003150000}"/>
    <cellStyle name="Normal 4 50" xfId="5546" xr:uid="{00000000-0005-0000-0000-000004150000}"/>
    <cellStyle name="Normal 4 51" xfId="5547" xr:uid="{00000000-0005-0000-0000-000005150000}"/>
    <cellStyle name="Normal 4 52" xfId="5548" xr:uid="{00000000-0005-0000-0000-000006150000}"/>
    <cellStyle name="Normal 4 53" xfId="5549" xr:uid="{00000000-0005-0000-0000-000007150000}"/>
    <cellStyle name="Normal 4 54" xfId="5550" xr:uid="{00000000-0005-0000-0000-000008150000}"/>
    <cellStyle name="Normal 4 55" xfId="5551" xr:uid="{00000000-0005-0000-0000-000009150000}"/>
    <cellStyle name="Normal 4 56" xfId="5552" xr:uid="{00000000-0005-0000-0000-00000A150000}"/>
    <cellStyle name="Normal 4 57" xfId="5553" xr:uid="{00000000-0005-0000-0000-00000B150000}"/>
    <cellStyle name="Normal 4 58" xfId="5554" xr:uid="{00000000-0005-0000-0000-00000C150000}"/>
    <cellStyle name="Normal 4 59" xfId="5555" xr:uid="{00000000-0005-0000-0000-00000D150000}"/>
    <cellStyle name="Normal 4 6" xfId="3210" xr:uid="{00000000-0005-0000-0000-00000E150000}"/>
    <cellStyle name="Normal 4 6 2" xfId="5556" xr:uid="{00000000-0005-0000-0000-00000F150000}"/>
    <cellStyle name="Normal 4 6 3" xfId="6688" xr:uid="{00000000-0005-0000-0000-000010150000}"/>
    <cellStyle name="Normal 4 6 4" xfId="6442" xr:uid="{00000000-0005-0000-0000-000011150000}"/>
    <cellStyle name="Normal 4 60" xfId="5557" xr:uid="{00000000-0005-0000-0000-000012150000}"/>
    <cellStyle name="Normal 4 61" xfId="5558" xr:uid="{00000000-0005-0000-0000-000013150000}"/>
    <cellStyle name="Normal 4 62" xfId="5559" xr:uid="{00000000-0005-0000-0000-000014150000}"/>
    <cellStyle name="Normal 4 63" xfId="5560" xr:uid="{00000000-0005-0000-0000-000015150000}"/>
    <cellStyle name="Normal 4 64" xfId="5561" xr:uid="{00000000-0005-0000-0000-000016150000}"/>
    <cellStyle name="Normal 4 65" xfId="5562" xr:uid="{00000000-0005-0000-0000-000017150000}"/>
    <cellStyle name="Normal 4 66" xfId="5563" xr:uid="{00000000-0005-0000-0000-000018150000}"/>
    <cellStyle name="Normal 4 67" xfId="5564" xr:uid="{00000000-0005-0000-0000-000019150000}"/>
    <cellStyle name="Normal 4 68" xfId="5565" xr:uid="{00000000-0005-0000-0000-00001A150000}"/>
    <cellStyle name="Normal 4 69" xfId="5566" xr:uid="{00000000-0005-0000-0000-00001B150000}"/>
    <cellStyle name="Normal 4 7" xfId="3211" xr:uid="{00000000-0005-0000-0000-00001C150000}"/>
    <cellStyle name="Normal 4 7 2" xfId="5567" xr:uid="{00000000-0005-0000-0000-00001D150000}"/>
    <cellStyle name="Normal 4 7 3" xfId="6690" xr:uid="{00000000-0005-0000-0000-00001E150000}"/>
    <cellStyle name="Normal 4 7 4" xfId="6441" xr:uid="{00000000-0005-0000-0000-00001F150000}"/>
    <cellStyle name="Normal 4 70" xfId="5568" xr:uid="{00000000-0005-0000-0000-000020150000}"/>
    <cellStyle name="Normal 4 71" xfId="5569" xr:uid="{00000000-0005-0000-0000-000021150000}"/>
    <cellStyle name="Normal 4 72" xfId="5570" xr:uid="{00000000-0005-0000-0000-000022150000}"/>
    <cellStyle name="Normal 4 73" xfId="5571" xr:uid="{00000000-0005-0000-0000-000023150000}"/>
    <cellStyle name="Normal 4 74" xfId="5572" xr:uid="{00000000-0005-0000-0000-000024150000}"/>
    <cellStyle name="Normal 4 75" xfId="5573" xr:uid="{00000000-0005-0000-0000-000025150000}"/>
    <cellStyle name="Normal 4 76" xfId="5574" xr:uid="{00000000-0005-0000-0000-000026150000}"/>
    <cellStyle name="Normal 4 77" xfId="5575" xr:uid="{00000000-0005-0000-0000-000027150000}"/>
    <cellStyle name="Normal 4 78" xfId="5576" xr:uid="{00000000-0005-0000-0000-000028150000}"/>
    <cellStyle name="Normal 4 79" xfId="5577" xr:uid="{00000000-0005-0000-0000-000029150000}"/>
    <cellStyle name="Normal 4 8" xfId="3212" xr:uid="{00000000-0005-0000-0000-00002A150000}"/>
    <cellStyle name="Normal 4 8 2" xfId="5578" xr:uid="{00000000-0005-0000-0000-00002B150000}"/>
    <cellStyle name="Normal 4 8 3" xfId="6691" xr:uid="{00000000-0005-0000-0000-00002C150000}"/>
    <cellStyle name="Normal 4 8 4" xfId="6440" xr:uid="{00000000-0005-0000-0000-00002D150000}"/>
    <cellStyle name="Normal 4 80" xfId="5579" xr:uid="{00000000-0005-0000-0000-00002E150000}"/>
    <cellStyle name="Normal 4 81" xfId="5580" xr:uid="{00000000-0005-0000-0000-00002F150000}"/>
    <cellStyle name="Normal 4 82" xfId="5581" xr:uid="{00000000-0005-0000-0000-000030150000}"/>
    <cellStyle name="Normal 4 83" xfId="5582" xr:uid="{00000000-0005-0000-0000-000031150000}"/>
    <cellStyle name="Normal 4 84" xfId="5583" xr:uid="{00000000-0005-0000-0000-000032150000}"/>
    <cellStyle name="Normal 4 85" xfId="5584" xr:uid="{00000000-0005-0000-0000-000033150000}"/>
    <cellStyle name="Normal 4 86" xfId="5585" xr:uid="{00000000-0005-0000-0000-000034150000}"/>
    <cellStyle name="Normal 4 87" xfId="5586" xr:uid="{00000000-0005-0000-0000-000035150000}"/>
    <cellStyle name="Normal 4 88" xfId="5587" xr:uid="{00000000-0005-0000-0000-000036150000}"/>
    <cellStyle name="Normal 4 89" xfId="6662" xr:uid="{00000000-0005-0000-0000-000037150000}"/>
    <cellStyle name="Normal 4 9" xfId="3213" xr:uid="{00000000-0005-0000-0000-000038150000}"/>
    <cellStyle name="Normal 4 9 2" xfId="3214" xr:uid="{00000000-0005-0000-0000-000039150000}"/>
    <cellStyle name="Normal 4 9 3" xfId="3920" xr:uid="{00000000-0005-0000-0000-00003A150000}"/>
    <cellStyle name="Normal 4 9 4" xfId="5588" xr:uid="{00000000-0005-0000-0000-00003B150000}"/>
    <cellStyle name="Normal 4 9 5" xfId="6693" xr:uid="{00000000-0005-0000-0000-00003C150000}"/>
    <cellStyle name="Normal 4 9 6" xfId="6439" xr:uid="{00000000-0005-0000-0000-00003D150000}"/>
    <cellStyle name="Normal 4 90" xfId="6470" xr:uid="{00000000-0005-0000-0000-00003E150000}"/>
    <cellStyle name="Normal 4_31.3BIEU QUYET TOAN NGAN SACH 2017" xfId="3215" xr:uid="{00000000-0005-0000-0000-00003F150000}"/>
    <cellStyle name="Normal 40" xfId="3216" xr:uid="{00000000-0005-0000-0000-000040150000}"/>
    <cellStyle name="Normal 41" xfId="3217" xr:uid="{00000000-0005-0000-0000-000041150000}"/>
    <cellStyle name="Normal 41 10" xfId="5589" xr:uid="{00000000-0005-0000-0000-000042150000}"/>
    <cellStyle name="Normal 41 11" xfId="5590" xr:uid="{00000000-0005-0000-0000-000043150000}"/>
    <cellStyle name="Normal 41 12" xfId="5591" xr:uid="{00000000-0005-0000-0000-000044150000}"/>
    <cellStyle name="Normal 41 13" xfId="5592" xr:uid="{00000000-0005-0000-0000-000045150000}"/>
    <cellStyle name="Normal 41 14" xfId="5593" xr:uid="{00000000-0005-0000-0000-000046150000}"/>
    <cellStyle name="Normal 41 15" xfId="5594" xr:uid="{00000000-0005-0000-0000-000047150000}"/>
    <cellStyle name="Normal 41 16" xfId="5595" xr:uid="{00000000-0005-0000-0000-000048150000}"/>
    <cellStyle name="Normal 41 17" xfId="5596" xr:uid="{00000000-0005-0000-0000-000049150000}"/>
    <cellStyle name="Normal 41 18" xfId="5597" xr:uid="{00000000-0005-0000-0000-00004A150000}"/>
    <cellStyle name="Normal 41 19" xfId="5598" xr:uid="{00000000-0005-0000-0000-00004B150000}"/>
    <cellStyle name="Normal 41 2" xfId="5599" xr:uid="{00000000-0005-0000-0000-00004C150000}"/>
    <cellStyle name="Normal 41 20" xfId="5600" xr:uid="{00000000-0005-0000-0000-00004D150000}"/>
    <cellStyle name="Normal 41 21" xfId="5601" xr:uid="{00000000-0005-0000-0000-00004E150000}"/>
    <cellStyle name="Normal 41 22" xfId="5602" xr:uid="{00000000-0005-0000-0000-00004F150000}"/>
    <cellStyle name="Normal 41 3" xfId="5603" xr:uid="{00000000-0005-0000-0000-000050150000}"/>
    <cellStyle name="Normal 41 4" xfId="5604" xr:uid="{00000000-0005-0000-0000-000051150000}"/>
    <cellStyle name="Normal 41 5" xfId="5605" xr:uid="{00000000-0005-0000-0000-000052150000}"/>
    <cellStyle name="Normal 41 6" xfId="5606" xr:uid="{00000000-0005-0000-0000-000053150000}"/>
    <cellStyle name="Normal 41 7" xfId="5607" xr:uid="{00000000-0005-0000-0000-000054150000}"/>
    <cellStyle name="Normal 41 8" xfId="5608" xr:uid="{00000000-0005-0000-0000-000055150000}"/>
    <cellStyle name="Normal 41 9" xfId="5609" xr:uid="{00000000-0005-0000-0000-000056150000}"/>
    <cellStyle name="Normal 42" xfId="3218" xr:uid="{00000000-0005-0000-0000-000057150000}"/>
    <cellStyle name="Normal 42 2" xfId="5610" xr:uid="{00000000-0005-0000-0000-000058150000}"/>
    <cellStyle name="Normal 42 3" xfId="6695" xr:uid="{00000000-0005-0000-0000-000059150000}"/>
    <cellStyle name="Normal 42 4" xfId="6436" xr:uid="{00000000-0005-0000-0000-00005A150000}"/>
    <cellStyle name="Normal 43" xfId="3219" xr:uid="{00000000-0005-0000-0000-00005B150000}"/>
    <cellStyle name="Normal 43 10" xfId="5612" xr:uid="{00000000-0005-0000-0000-00005C150000}"/>
    <cellStyle name="Normal 43 11" xfId="5613" xr:uid="{00000000-0005-0000-0000-00005D150000}"/>
    <cellStyle name="Normal 43 12" xfId="5614" xr:uid="{00000000-0005-0000-0000-00005E150000}"/>
    <cellStyle name="Normal 43 13" xfId="5615" xr:uid="{00000000-0005-0000-0000-00005F150000}"/>
    <cellStyle name="Normal 43 14" xfId="5616" xr:uid="{00000000-0005-0000-0000-000060150000}"/>
    <cellStyle name="Normal 43 15" xfId="5617" xr:uid="{00000000-0005-0000-0000-000061150000}"/>
    <cellStyle name="Normal 43 16" xfId="5618" xr:uid="{00000000-0005-0000-0000-000062150000}"/>
    <cellStyle name="Normal 43 17" xfId="5619" xr:uid="{00000000-0005-0000-0000-000063150000}"/>
    <cellStyle name="Normal 43 18" xfId="5620" xr:uid="{00000000-0005-0000-0000-000064150000}"/>
    <cellStyle name="Normal 43 19" xfId="5621" xr:uid="{00000000-0005-0000-0000-000065150000}"/>
    <cellStyle name="Normal 43 2" xfId="5611" xr:uid="{00000000-0005-0000-0000-000066150000}"/>
    <cellStyle name="Normal 43 2 2" xfId="5622" xr:uid="{00000000-0005-0000-0000-000067150000}"/>
    <cellStyle name="Normal 43 2 3" xfId="6697" xr:uid="{00000000-0005-0000-0000-000068150000}"/>
    <cellStyle name="Normal 43 2 4" xfId="6434" xr:uid="{00000000-0005-0000-0000-000069150000}"/>
    <cellStyle name="Normal 43 20" xfId="5623" xr:uid="{00000000-0005-0000-0000-00006A150000}"/>
    <cellStyle name="Normal 43 21" xfId="5624" xr:uid="{00000000-0005-0000-0000-00006B150000}"/>
    <cellStyle name="Normal 43 22" xfId="5625" xr:uid="{00000000-0005-0000-0000-00006C150000}"/>
    <cellStyle name="Normal 43 23" xfId="6696" xr:uid="{00000000-0005-0000-0000-00006D150000}"/>
    <cellStyle name="Normal 43 24" xfId="6435" xr:uid="{00000000-0005-0000-0000-00006E150000}"/>
    <cellStyle name="Normal 43 3" xfId="5626" xr:uid="{00000000-0005-0000-0000-00006F150000}"/>
    <cellStyle name="Normal 43 4" xfId="5627" xr:uid="{00000000-0005-0000-0000-000070150000}"/>
    <cellStyle name="Normal 43 5" xfId="5628" xr:uid="{00000000-0005-0000-0000-000071150000}"/>
    <cellStyle name="Normal 43 6" xfId="5629" xr:uid="{00000000-0005-0000-0000-000072150000}"/>
    <cellStyle name="Normal 43 7" xfId="5630" xr:uid="{00000000-0005-0000-0000-000073150000}"/>
    <cellStyle name="Normal 43 8" xfId="5631" xr:uid="{00000000-0005-0000-0000-000074150000}"/>
    <cellStyle name="Normal 43 9" xfId="5632" xr:uid="{00000000-0005-0000-0000-000075150000}"/>
    <cellStyle name="Normal 44" xfId="3220" xr:uid="{00000000-0005-0000-0000-000076150000}"/>
    <cellStyle name="Normal 44 2" xfId="5633" xr:uid="{00000000-0005-0000-0000-000077150000}"/>
    <cellStyle name="Normal 44 3" xfId="6698" xr:uid="{00000000-0005-0000-0000-000078150000}"/>
    <cellStyle name="Normal 44 4" xfId="6433" xr:uid="{00000000-0005-0000-0000-000079150000}"/>
    <cellStyle name="Normal 45" xfId="3221" xr:uid="{00000000-0005-0000-0000-00007A150000}"/>
    <cellStyle name="Normal 45 10" xfId="5635" xr:uid="{00000000-0005-0000-0000-00007B150000}"/>
    <cellStyle name="Normal 45 11" xfId="5636" xr:uid="{00000000-0005-0000-0000-00007C150000}"/>
    <cellStyle name="Normal 45 12" xfId="5637" xr:uid="{00000000-0005-0000-0000-00007D150000}"/>
    <cellStyle name="Normal 45 13" xfId="5638" xr:uid="{00000000-0005-0000-0000-00007E150000}"/>
    <cellStyle name="Normal 45 14" xfId="5639" xr:uid="{00000000-0005-0000-0000-00007F150000}"/>
    <cellStyle name="Normal 45 15" xfId="3222" xr:uid="{00000000-0005-0000-0000-000080150000}"/>
    <cellStyle name="Normal 45 16" xfId="5640" xr:uid="{00000000-0005-0000-0000-000081150000}"/>
    <cellStyle name="Normal 45 17" xfId="5641" xr:uid="{00000000-0005-0000-0000-000082150000}"/>
    <cellStyle name="Normal 45 18" xfId="5642" xr:uid="{00000000-0005-0000-0000-000083150000}"/>
    <cellStyle name="Normal 45 19" xfId="5643" xr:uid="{00000000-0005-0000-0000-000084150000}"/>
    <cellStyle name="Normal 45 2" xfId="5634" xr:uid="{00000000-0005-0000-0000-000085150000}"/>
    <cellStyle name="Normal 45 2 2" xfId="5644" xr:uid="{00000000-0005-0000-0000-000086150000}"/>
    <cellStyle name="Normal 45 2 3" xfId="6700" xr:uid="{00000000-0005-0000-0000-000087150000}"/>
    <cellStyle name="Normal 45 2 4" xfId="6431" xr:uid="{00000000-0005-0000-0000-000088150000}"/>
    <cellStyle name="Normal 45 20" xfId="5645" xr:uid="{00000000-0005-0000-0000-000089150000}"/>
    <cellStyle name="Normal 45 21" xfId="5646" xr:uid="{00000000-0005-0000-0000-00008A150000}"/>
    <cellStyle name="Normal 45 22" xfId="5647" xr:uid="{00000000-0005-0000-0000-00008B150000}"/>
    <cellStyle name="Normal 45 23" xfId="6699" xr:uid="{00000000-0005-0000-0000-00008C150000}"/>
    <cellStyle name="Normal 45 24" xfId="6432" xr:uid="{00000000-0005-0000-0000-00008D150000}"/>
    <cellStyle name="Normal 45 3" xfId="5648" xr:uid="{00000000-0005-0000-0000-00008E150000}"/>
    <cellStyle name="Normal 45 4" xfId="5649" xr:uid="{00000000-0005-0000-0000-00008F150000}"/>
    <cellStyle name="Normal 45 5" xfId="5650" xr:uid="{00000000-0005-0000-0000-000090150000}"/>
    <cellStyle name="Normal 45 6" xfId="5651" xr:uid="{00000000-0005-0000-0000-000091150000}"/>
    <cellStyle name="Normal 45 7" xfId="5652" xr:uid="{00000000-0005-0000-0000-000092150000}"/>
    <cellStyle name="Normal 45 8" xfId="5653" xr:uid="{00000000-0005-0000-0000-000093150000}"/>
    <cellStyle name="Normal 45 9" xfId="5654" xr:uid="{00000000-0005-0000-0000-000094150000}"/>
    <cellStyle name="Normal 46" xfId="3223" xr:uid="{00000000-0005-0000-0000-000095150000}"/>
    <cellStyle name="Normal 46 10" xfId="5656" xr:uid="{00000000-0005-0000-0000-000096150000}"/>
    <cellStyle name="Normal 46 11" xfId="5657" xr:uid="{00000000-0005-0000-0000-000097150000}"/>
    <cellStyle name="Normal 46 12" xfId="5658" xr:uid="{00000000-0005-0000-0000-000098150000}"/>
    <cellStyle name="Normal 46 13" xfId="5659" xr:uid="{00000000-0005-0000-0000-000099150000}"/>
    <cellStyle name="Normal 46 14" xfId="5660" xr:uid="{00000000-0005-0000-0000-00009A150000}"/>
    <cellStyle name="Normal 46 15" xfId="5661" xr:uid="{00000000-0005-0000-0000-00009B150000}"/>
    <cellStyle name="Normal 46 16" xfId="5662" xr:uid="{00000000-0005-0000-0000-00009C150000}"/>
    <cellStyle name="Normal 46 17" xfId="5663" xr:uid="{00000000-0005-0000-0000-00009D150000}"/>
    <cellStyle name="Normal 46 18" xfId="5664" xr:uid="{00000000-0005-0000-0000-00009E150000}"/>
    <cellStyle name="Normal 46 19" xfId="5665" xr:uid="{00000000-0005-0000-0000-00009F150000}"/>
    <cellStyle name="Normal 46 2" xfId="5655" xr:uid="{00000000-0005-0000-0000-0000A0150000}"/>
    <cellStyle name="Normal 46 2 2" xfId="5666" xr:uid="{00000000-0005-0000-0000-0000A1150000}"/>
    <cellStyle name="Normal 46 2 3" xfId="6703" xr:uid="{00000000-0005-0000-0000-0000A2150000}"/>
    <cellStyle name="Normal 46 2 4" xfId="6427" xr:uid="{00000000-0005-0000-0000-0000A3150000}"/>
    <cellStyle name="Normal 46 20" xfId="5667" xr:uid="{00000000-0005-0000-0000-0000A4150000}"/>
    <cellStyle name="Normal 46 21" xfId="5668" xr:uid="{00000000-0005-0000-0000-0000A5150000}"/>
    <cellStyle name="Normal 46 22" xfId="5669" xr:uid="{00000000-0005-0000-0000-0000A6150000}"/>
    <cellStyle name="Normal 46 23" xfId="6701" xr:uid="{00000000-0005-0000-0000-0000A7150000}"/>
    <cellStyle name="Normal 46 24" xfId="6429" xr:uid="{00000000-0005-0000-0000-0000A8150000}"/>
    <cellStyle name="Normal 46 3" xfId="5670" xr:uid="{00000000-0005-0000-0000-0000A9150000}"/>
    <cellStyle name="Normal 46 4" xfId="5671" xr:uid="{00000000-0005-0000-0000-0000AA150000}"/>
    <cellStyle name="Normal 46 5" xfId="5672" xr:uid="{00000000-0005-0000-0000-0000AB150000}"/>
    <cellStyle name="Normal 46 6" xfId="5673" xr:uid="{00000000-0005-0000-0000-0000AC150000}"/>
    <cellStyle name="Normal 46 7" xfId="5674" xr:uid="{00000000-0005-0000-0000-0000AD150000}"/>
    <cellStyle name="Normal 46 8" xfId="5675" xr:uid="{00000000-0005-0000-0000-0000AE150000}"/>
    <cellStyle name="Normal 46 9" xfId="5676" xr:uid="{00000000-0005-0000-0000-0000AF150000}"/>
    <cellStyle name="Normal 47" xfId="3224" xr:uid="{00000000-0005-0000-0000-0000B0150000}"/>
    <cellStyle name="Normal 47 10" xfId="5678" xr:uid="{00000000-0005-0000-0000-0000B1150000}"/>
    <cellStyle name="Normal 47 11" xfId="5679" xr:uid="{00000000-0005-0000-0000-0000B2150000}"/>
    <cellStyle name="Normal 47 12" xfId="5680" xr:uid="{00000000-0005-0000-0000-0000B3150000}"/>
    <cellStyle name="Normal 47 13" xfId="5681" xr:uid="{00000000-0005-0000-0000-0000B4150000}"/>
    <cellStyle name="Normal 47 14" xfId="5682" xr:uid="{00000000-0005-0000-0000-0000B5150000}"/>
    <cellStyle name="Normal 47 15" xfId="5683" xr:uid="{00000000-0005-0000-0000-0000B6150000}"/>
    <cellStyle name="Normal 47 16" xfId="5684" xr:uid="{00000000-0005-0000-0000-0000B7150000}"/>
    <cellStyle name="Normal 47 17" xfId="5685" xr:uid="{00000000-0005-0000-0000-0000B8150000}"/>
    <cellStyle name="Normal 47 18" xfId="5686" xr:uid="{00000000-0005-0000-0000-0000B9150000}"/>
    <cellStyle name="Normal 47 19" xfId="5687" xr:uid="{00000000-0005-0000-0000-0000BA150000}"/>
    <cellStyle name="Normal 47 2" xfId="5677" xr:uid="{00000000-0005-0000-0000-0000BB150000}"/>
    <cellStyle name="Normal 47 2 2" xfId="5688" xr:uid="{00000000-0005-0000-0000-0000BC150000}"/>
    <cellStyle name="Normal 47 2 3" xfId="6706" xr:uid="{00000000-0005-0000-0000-0000BD150000}"/>
    <cellStyle name="Normal 47 2 4" xfId="6424" xr:uid="{00000000-0005-0000-0000-0000BE150000}"/>
    <cellStyle name="Normal 47 20" xfId="5689" xr:uid="{00000000-0005-0000-0000-0000BF150000}"/>
    <cellStyle name="Normal 47 21" xfId="5690" xr:uid="{00000000-0005-0000-0000-0000C0150000}"/>
    <cellStyle name="Normal 47 22" xfId="5691" xr:uid="{00000000-0005-0000-0000-0000C1150000}"/>
    <cellStyle name="Normal 47 23" xfId="6705" xr:uid="{00000000-0005-0000-0000-0000C2150000}"/>
    <cellStyle name="Normal 47 24" xfId="6425" xr:uid="{00000000-0005-0000-0000-0000C3150000}"/>
    <cellStyle name="Normal 47 3" xfId="5692" xr:uid="{00000000-0005-0000-0000-0000C4150000}"/>
    <cellStyle name="Normal 47 4" xfId="5693" xr:uid="{00000000-0005-0000-0000-0000C5150000}"/>
    <cellStyle name="Normal 47 5" xfId="5694" xr:uid="{00000000-0005-0000-0000-0000C6150000}"/>
    <cellStyle name="Normal 47 6" xfId="5695" xr:uid="{00000000-0005-0000-0000-0000C7150000}"/>
    <cellStyle name="Normal 47 7" xfId="5696" xr:uid="{00000000-0005-0000-0000-0000C8150000}"/>
    <cellStyle name="Normal 47 8" xfId="5697" xr:uid="{00000000-0005-0000-0000-0000C9150000}"/>
    <cellStyle name="Normal 47 9" xfId="5698" xr:uid="{00000000-0005-0000-0000-0000CA150000}"/>
    <cellStyle name="Normal 48" xfId="3225" xr:uid="{00000000-0005-0000-0000-0000CB150000}"/>
    <cellStyle name="Normal 49" xfId="3226" xr:uid="{00000000-0005-0000-0000-0000CC150000}"/>
    <cellStyle name="Normal 49 2" xfId="5699" xr:uid="{00000000-0005-0000-0000-0000CD150000}"/>
    <cellStyle name="Normal 49 3" xfId="6707" xr:uid="{00000000-0005-0000-0000-0000CE150000}"/>
    <cellStyle name="Normal 49 4" xfId="6423" xr:uid="{00000000-0005-0000-0000-0000CF150000}"/>
    <cellStyle name="Normal 5" xfId="3227" xr:uid="{00000000-0005-0000-0000-0000D0150000}"/>
    <cellStyle name="Normal 5 10" xfId="5700" xr:uid="{00000000-0005-0000-0000-0000D1150000}"/>
    <cellStyle name="Normal 5 11" xfId="5701" xr:uid="{00000000-0005-0000-0000-0000D2150000}"/>
    <cellStyle name="Normal 5 12" xfId="5702" xr:uid="{00000000-0005-0000-0000-0000D3150000}"/>
    <cellStyle name="Normal 5 13" xfId="5703" xr:uid="{00000000-0005-0000-0000-0000D4150000}"/>
    <cellStyle name="Normal 5 14" xfId="5704" xr:uid="{00000000-0005-0000-0000-0000D5150000}"/>
    <cellStyle name="Normal 5 15" xfId="5705" xr:uid="{00000000-0005-0000-0000-0000D6150000}"/>
    <cellStyle name="Normal 5 16" xfId="5706" xr:uid="{00000000-0005-0000-0000-0000D7150000}"/>
    <cellStyle name="Normal 5 17" xfId="5707" xr:uid="{00000000-0005-0000-0000-0000D8150000}"/>
    <cellStyle name="Normal 5 18" xfId="5708" xr:uid="{00000000-0005-0000-0000-0000D9150000}"/>
    <cellStyle name="Normal 5 19" xfId="5709" xr:uid="{00000000-0005-0000-0000-0000DA150000}"/>
    <cellStyle name="Normal 5 2" xfId="3228" xr:uid="{00000000-0005-0000-0000-0000DB150000}"/>
    <cellStyle name="Normal 5 2 2" xfId="5710" xr:uid="{00000000-0005-0000-0000-0000DC150000}"/>
    <cellStyle name="Normal 5 2 3" xfId="6708" xr:uid="{00000000-0005-0000-0000-0000DD150000}"/>
    <cellStyle name="Normal 5 2 4" xfId="6421" xr:uid="{00000000-0005-0000-0000-0000DE150000}"/>
    <cellStyle name="Normal 5 20" xfId="5711" xr:uid="{00000000-0005-0000-0000-0000DF150000}"/>
    <cellStyle name="Normal 5 21" xfId="5712" xr:uid="{00000000-0005-0000-0000-0000E0150000}"/>
    <cellStyle name="Normal 5 22" xfId="5713" xr:uid="{00000000-0005-0000-0000-0000E1150000}"/>
    <cellStyle name="Normal 5 23" xfId="5714" xr:uid="{00000000-0005-0000-0000-0000E2150000}"/>
    <cellStyle name="Normal 5 24" xfId="5715" xr:uid="{00000000-0005-0000-0000-0000E3150000}"/>
    <cellStyle name="Normal 5 25" xfId="5716" xr:uid="{00000000-0005-0000-0000-0000E4150000}"/>
    <cellStyle name="Normal 5 26" xfId="5717" xr:uid="{00000000-0005-0000-0000-0000E5150000}"/>
    <cellStyle name="Normal 5 27" xfId="5718" xr:uid="{00000000-0005-0000-0000-0000E6150000}"/>
    <cellStyle name="Normal 5 28" xfId="5719" xr:uid="{00000000-0005-0000-0000-0000E7150000}"/>
    <cellStyle name="Normal 5 29" xfId="5720" xr:uid="{00000000-0005-0000-0000-0000E8150000}"/>
    <cellStyle name="Normal 5 3" xfId="3229" xr:uid="{00000000-0005-0000-0000-0000E9150000}"/>
    <cellStyle name="Normal 5 3 2" xfId="5721" xr:uid="{00000000-0005-0000-0000-0000EA150000}"/>
    <cellStyle name="Normal 5 3 3" xfId="6709" xr:uid="{00000000-0005-0000-0000-0000EB150000}"/>
    <cellStyle name="Normal 5 3 4" xfId="6419" xr:uid="{00000000-0005-0000-0000-0000EC150000}"/>
    <cellStyle name="Normal 5 30" xfId="5722" xr:uid="{00000000-0005-0000-0000-0000ED150000}"/>
    <cellStyle name="Normal 5 31" xfId="5723" xr:uid="{00000000-0005-0000-0000-0000EE150000}"/>
    <cellStyle name="Normal 5 32" xfId="5724" xr:uid="{00000000-0005-0000-0000-0000EF150000}"/>
    <cellStyle name="Normal 5 33" xfId="5725" xr:uid="{00000000-0005-0000-0000-0000F0150000}"/>
    <cellStyle name="Normal 5 34" xfId="5726" xr:uid="{00000000-0005-0000-0000-0000F1150000}"/>
    <cellStyle name="Normal 5 35" xfId="5727" xr:uid="{00000000-0005-0000-0000-0000F2150000}"/>
    <cellStyle name="Normal 5 36" xfId="5728" xr:uid="{00000000-0005-0000-0000-0000F3150000}"/>
    <cellStyle name="Normal 5 37" xfId="5729" xr:uid="{00000000-0005-0000-0000-0000F4150000}"/>
    <cellStyle name="Normal 5 38" xfId="5730" xr:uid="{00000000-0005-0000-0000-0000F5150000}"/>
    <cellStyle name="Normal 5 39" xfId="5731" xr:uid="{00000000-0005-0000-0000-0000F6150000}"/>
    <cellStyle name="Normal 5 4" xfId="3230" xr:uid="{00000000-0005-0000-0000-0000F7150000}"/>
    <cellStyle name="Normal 5 4 2" xfId="5732" xr:uid="{00000000-0005-0000-0000-0000F8150000}"/>
    <cellStyle name="Normal 5 4 3" xfId="6710" xr:uid="{00000000-0005-0000-0000-0000F9150000}"/>
    <cellStyle name="Normal 5 4 4" xfId="6417" xr:uid="{00000000-0005-0000-0000-0000FA150000}"/>
    <cellStyle name="Normal 5 40" xfId="5733" xr:uid="{00000000-0005-0000-0000-0000FB150000}"/>
    <cellStyle name="Normal 5 41" xfId="5734" xr:uid="{00000000-0005-0000-0000-0000FC150000}"/>
    <cellStyle name="Normal 5 42" xfId="5735" xr:uid="{00000000-0005-0000-0000-0000FD150000}"/>
    <cellStyle name="Normal 5 43" xfId="5736" xr:uid="{00000000-0005-0000-0000-0000FE150000}"/>
    <cellStyle name="Normal 5 44" xfId="5737" xr:uid="{00000000-0005-0000-0000-0000FF150000}"/>
    <cellStyle name="Normal 5 45" xfId="5738" xr:uid="{00000000-0005-0000-0000-000000160000}"/>
    <cellStyle name="Normal 5 46" xfId="5739" xr:uid="{00000000-0005-0000-0000-000001160000}"/>
    <cellStyle name="Normal 5 47" xfId="5740" xr:uid="{00000000-0005-0000-0000-000002160000}"/>
    <cellStyle name="Normal 5 48" xfId="5741" xr:uid="{00000000-0005-0000-0000-000003160000}"/>
    <cellStyle name="Normal 5 49" xfId="5742" xr:uid="{00000000-0005-0000-0000-000004160000}"/>
    <cellStyle name="Normal 5 5" xfId="3231" xr:uid="{00000000-0005-0000-0000-000005160000}"/>
    <cellStyle name="Normal 5 5 2" xfId="5743" xr:uid="{00000000-0005-0000-0000-000006160000}"/>
    <cellStyle name="Normal 5 5 3" xfId="6712" xr:uid="{00000000-0005-0000-0000-000007160000}"/>
    <cellStyle name="Normal 5 5 4" xfId="6415" xr:uid="{00000000-0005-0000-0000-000008160000}"/>
    <cellStyle name="Normal 5 50" xfId="5744" xr:uid="{00000000-0005-0000-0000-000009160000}"/>
    <cellStyle name="Normal 5 51" xfId="5745" xr:uid="{00000000-0005-0000-0000-00000A160000}"/>
    <cellStyle name="Normal 5 52" xfId="5746" xr:uid="{00000000-0005-0000-0000-00000B160000}"/>
    <cellStyle name="Normal 5 53" xfId="5747" xr:uid="{00000000-0005-0000-0000-00000C160000}"/>
    <cellStyle name="Normal 5 54" xfId="5748" xr:uid="{00000000-0005-0000-0000-00000D160000}"/>
    <cellStyle name="Normal 5 55" xfId="5749" xr:uid="{00000000-0005-0000-0000-00000E160000}"/>
    <cellStyle name="Normal 5 56" xfId="5750" xr:uid="{00000000-0005-0000-0000-00000F160000}"/>
    <cellStyle name="Normal 5 57" xfId="5751" xr:uid="{00000000-0005-0000-0000-000010160000}"/>
    <cellStyle name="Normal 5 6" xfId="3232" xr:uid="{00000000-0005-0000-0000-000011160000}"/>
    <cellStyle name="Normal 5 6 2" xfId="5752" xr:uid="{00000000-0005-0000-0000-000012160000}"/>
    <cellStyle name="Normal 5 6 3" xfId="6713" xr:uid="{00000000-0005-0000-0000-000013160000}"/>
    <cellStyle name="Normal 5 6 4" xfId="6414" xr:uid="{00000000-0005-0000-0000-000014160000}"/>
    <cellStyle name="Normal 5 7" xfId="3233" xr:uid="{00000000-0005-0000-0000-000015160000}"/>
    <cellStyle name="Normal 5 7 2" xfId="5753" xr:uid="{00000000-0005-0000-0000-000016160000}"/>
    <cellStyle name="Normal 5 7 3" xfId="6714" xr:uid="{00000000-0005-0000-0000-000017160000}"/>
    <cellStyle name="Normal 5 7 4" xfId="6413" xr:uid="{00000000-0005-0000-0000-000018160000}"/>
    <cellStyle name="Normal 5 8" xfId="3234" xr:uid="{00000000-0005-0000-0000-000019160000}"/>
    <cellStyle name="Normal 5 8 2" xfId="5754" xr:uid="{00000000-0005-0000-0000-00001A160000}"/>
    <cellStyle name="Normal 5 8 3" xfId="6715" xr:uid="{00000000-0005-0000-0000-00001B160000}"/>
    <cellStyle name="Normal 5 8 4" xfId="6412" xr:uid="{00000000-0005-0000-0000-00001C160000}"/>
    <cellStyle name="Normal 5 9" xfId="5755" xr:uid="{00000000-0005-0000-0000-00001D160000}"/>
    <cellStyle name="Normal 50" xfId="3235" xr:uid="{00000000-0005-0000-0000-00001E160000}"/>
    <cellStyle name="Normal 50 2" xfId="5756" xr:uid="{00000000-0005-0000-0000-00001F160000}"/>
    <cellStyle name="Normal 50 3" xfId="6717" xr:uid="{00000000-0005-0000-0000-000020160000}"/>
    <cellStyle name="Normal 50 4" xfId="6411" xr:uid="{00000000-0005-0000-0000-000021160000}"/>
    <cellStyle name="Normal 51" xfId="3236" xr:uid="{00000000-0005-0000-0000-000022160000}"/>
    <cellStyle name="Normal 51 2" xfId="5757" xr:uid="{00000000-0005-0000-0000-000023160000}"/>
    <cellStyle name="Normal 51 3" xfId="6718" xr:uid="{00000000-0005-0000-0000-000024160000}"/>
    <cellStyle name="Normal 51 4" xfId="6410" xr:uid="{00000000-0005-0000-0000-000025160000}"/>
    <cellStyle name="Normal 52" xfId="3237" xr:uid="{00000000-0005-0000-0000-000026160000}"/>
    <cellStyle name="Normal 53" xfId="3238" xr:uid="{00000000-0005-0000-0000-000027160000}"/>
    <cellStyle name="Normal 53 2" xfId="5758" xr:uid="{00000000-0005-0000-0000-000028160000}"/>
    <cellStyle name="Normal 53 3" xfId="6719" xr:uid="{00000000-0005-0000-0000-000029160000}"/>
    <cellStyle name="Normal 53 4" xfId="6409" xr:uid="{00000000-0005-0000-0000-00002A160000}"/>
    <cellStyle name="Normal 54" xfId="3239" xr:uid="{00000000-0005-0000-0000-00002B160000}"/>
    <cellStyle name="Normal 54 2" xfId="5759" xr:uid="{00000000-0005-0000-0000-00002C160000}"/>
    <cellStyle name="Normal 54 3" xfId="6720" xr:uid="{00000000-0005-0000-0000-00002D160000}"/>
    <cellStyle name="Normal 54 4" xfId="6408" xr:uid="{00000000-0005-0000-0000-00002E160000}"/>
    <cellStyle name="Normal 55" xfId="3240" xr:uid="{00000000-0005-0000-0000-00002F160000}"/>
    <cellStyle name="Normal 55 2" xfId="5760" xr:uid="{00000000-0005-0000-0000-000030160000}"/>
    <cellStyle name="Normal 55 3" xfId="6721" xr:uid="{00000000-0005-0000-0000-000031160000}"/>
    <cellStyle name="Normal 55 4" xfId="6407" xr:uid="{00000000-0005-0000-0000-000032160000}"/>
    <cellStyle name="Normal 56" xfId="3241" xr:uid="{00000000-0005-0000-0000-000033160000}"/>
    <cellStyle name="Normal 57" xfId="3242" xr:uid="{00000000-0005-0000-0000-000034160000}"/>
    <cellStyle name="Normal 58" xfId="3243" xr:uid="{00000000-0005-0000-0000-000035160000}"/>
    <cellStyle name="Normal 58 2" xfId="5761" xr:uid="{00000000-0005-0000-0000-000036160000}"/>
    <cellStyle name="Normal 58 3" xfId="6722" xr:uid="{00000000-0005-0000-0000-000037160000}"/>
    <cellStyle name="Normal 58 4" xfId="6406" xr:uid="{00000000-0005-0000-0000-000038160000}"/>
    <cellStyle name="Normal 59" xfId="3244" xr:uid="{00000000-0005-0000-0000-000039160000}"/>
    <cellStyle name="Normal 6" xfId="3245" xr:uid="{00000000-0005-0000-0000-00003A160000}"/>
    <cellStyle name="Normal 6 10" xfId="3921" xr:uid="{00000000-0005-0000-0000-00003B160000}"/>
    <cellStyle name="Normal 6 10 2" xfId="5762" xr:uid="{00000000-0005-0000-0000-00003C160000}"/>
    <cellStyle name="Normal 6 10 3" xfId="6723" xr:uid="{00000000-0005-0000-0000-00003D160000}"/>
    <cellStyle name="Normal 6 10 4" xfId="6405" xr:uid="{00000000-0005-0000-0000-00003E160000}"/>
    <cellStyle name="Normal 6 11" xfId="5763" xr:uid="{00000000-0005-0000-0000-00003F160000}"/>
    <cellStyle name="Normal 6 12" xfId="5764" xr:uid="{00000000-0005-0000-0000-000040160000}"/>
    <cellStyle name="Normal 6 13" xfId="5765" xr:uid="{00000000-0005-0000-0000-000041160000}"/>
    <cellStyle name="Normal 6 14" xfId="5766" xr:uid="{00000000-0005-0000-0000-000042160000}"/>
    <cellStyle name="Normal 6 15" xfId="5767" xr:uid="{00000000-0005-0000-0000-000043160000}"/>
    <cellStyle name="Normal 6 16" xfId="5768" xr:uid="{00000000-0005-0000-0000-000044160000}"/>
    <cellStyle name="Normal 6 17" xfId="5769" xr:uid="{00000000-0005-0000-0000-000045160000}"/>
    <cellStyle name="Normal 6 18" xfId="5770" xr:uid="{00000000-0005-0000-0000-000046160000}"/>
    <cellStyle name="Normal 6 19" xfId="5771" xr:uid="{00000000-0005-0000-0000-000047160000}"/>
    <cellStyle name="Normal 6 2" xfId="3246" xr:uid="{00000000-0005-0000-0000-000048160000}"/>
    <cellStyle name="Normal 6 20" xfId="5772" xr:uid="{00000000-0005-0000-0000-000049160000}"/>
    <cellStyle name="Normal 6 21" xfId="5773" xr:uid="{00000000-0005-0000-0000-00004A160000}"/>
    <cellStyle name="Normal 6 22" xfId="5774" xr:uid="{00000000-0005-0000-0000-00004B160000}"/>
    <cellStyle name="Normal 6 23" xfId="5775" xr:uid="{00000000-0005-0000-0000-00004C160000}"/>
    <cellStyle name="Normal 6 24" xfId="5776" xr:uid="{00000000-0005-0000-0000-00004D160000}"/>
    <cellStyle name="Normal 6 25" xfId="5777" xr:uid="{00000000-0005-0000-0000-00004E160000}"/>
    <cellStyle name="Normal 6 26" xfId="5778" xr:uid="{00000000-0005-0000-0000-00004F160000}"/>
    <cellStyle name="Normal 6 27" xfId="5779" xr:uid="{00000000-0005-0000-0000-000050160000}"/>
    <cellStyle name="Normal 6 28" xfId="5780" xr:uid="{00000000-0005-0000-0000-000051160000}"/>
    <cellStyle name="Normal 6 29" xfId="5781" xr:uid="{00000000-0005-0000-0000-000052160000}"/>
    <cellStyle name="Normal 6 3" xfId="3247" xr:uid="{00000000-0005-0000-0000-000053160000}"/>
    <cellStyle name="Normal 6 3 2" xfId="5782" xr:uid="{00000000-0005-0000-0000-000054160000}"/>
    <cellStyle name="Normal 6 3 3" xfId="6724" xr:uid="{00000000-0005-0000-0000-000055160000}"/>
    <cellStyle name="Normal 6 3 4" xfId="6404" xr:uid="{00000000-0005-0000-0000-000056160000}"/>
    <cellStyle name="Normal 6 30" xfId="5783" xr:uid="{00000000-0005-0000-0000-000057160000}"/>
    <cellStyle name="Normal 6 31" xfId="5784" xr:uid="{00000000-0005-0000-0000-000058160000}"/>
    <cellStyle name="Normal 6 32" xfId="5785" xr:uid="{00000000-0005-0000-0000-000059160000}"/>
    <cellStyle name="Normal 6 33" xfId="5786" xr:uid="{00000000-0005-0000-0000-00005A160000}"/>
    <cellStyle name="Normal 6 34" xfId="5787" xr:uid="{00000000-0005-0000-0000-00005B160000}"/>
    <cellStyle name="Normal 6 35" xfId="5788" xr:uid="{00000000-0005-0000-0000-00005C160000}"/>
    <cellStyle name="Normal 6 36" xfId="5789" xr:uid="{00000000-0005-0000-0000-00005D160000}"/>
    <cellStyle name="Normal 6 37" xfId="5790" xr:uid="{00000000-0005-0000-0000-00005E160000}"/>
    <cellStyle name="Normal 6 38" xfId="5791" xr:uid="{00000000-0005-0000-0000-00005F160000}"/>
    <cellStyle name="Normal 6 39" xfId="5792" xr:uid="{00000000-0005-0000-0000-000060160000}"/>
    <cellStyle name="Normal 6 4" xfId="3248" xr:uid="{00000000-0005-0000-0000-000061160000}"/>
    <cellStyle name="Normal 6 4 2" xfId="5793" xr:uid="{00000000-0005-0000-0000-000062160000}"/>
    <cellStyle name="Normal 6 4 3" xfId="6725" xr:uid="{00000000-0005-0000-0000-000063160000}"/>
    <cellStyle name="Normal 6 4 4" xfId="6399" xr:uid="{00000000-0005-0000-0000-000064160000}"/>
    <cellStyle name="Normal 6 40" xfId="5794" xr:uid="{00000000-0005-0000-0000-000065160000}"/>
    <cellStyle name="Normal 6 41" xfId="5795" xr:uid="{00000000-0005-0000-0000-000066160000}"/>
    <cellStyle name="Normal 6 42" xfId="5796" xr:uid="{00000000-0005-0000-0000-000067160000}"/>
    <cellStyle name="Normal 6 43" xfId="5797" xr:uid="{00000000-0005-0000-0000-000068160000}"/>
    <cellStyle name="Normal 6 44" xfId="5798" xr:uid="{00000000-0005-0000-0000-000069160000}"/>
    <cellStyle name="Normal 6 45" xfId="5799" xr:uid="{00000000-0005-0000-0000-00006A160000}"/>
    <cellStyle name="Normal 6 46" xfId="5800" xr:uid="{00000000-0005-0000-0000-00006B160000}"/>
    <cellStyle name="Normal 6 47" xfId="5801" xr:uid="{00000000-0005-0000-0000-00006C160000}"/>
    <cellStyle name="Normal 6 48" xfId="5802" xr:uid="{00000000-0005-0000-0000-00006D160000}"/>
    <cellStyle name="Normal 6 49" xfId="5803" xr:uid="{00000000-0005-0000-0000-00006E160000}"/>
    <cellStyle name="Normal 6 5" xfId="3249" xr:uid="{00000000-0005-0000-0000-00006F160000}"/>
    <cellStyle name="Normal 6 5 2" xfId="5804" xr:uid="{00000000-0005-0000-0000-000070160000}"/>
    <cellStyle name="Normal 6 5 3" xfId="6726" xr:uid="{00000000-0005-0000-0000-000071160000}"/>
    <cellStyle name="Normal 6 5 4" xfId="6376" xr:uid="{00000000-0005-0000-0000-000072160000}"/>
    <cellStyle name="Normal 6 50" xfId="5805" xr:uid="{00000000-0005-0000-0000-000073160000}"/>
    <cellStyle name="Normal 6 51" xfId="5806" xr:uid="{00000000-0005-0000-0000-000074160000}"/>
    <cellStyle name="Normal 6 52" xfId="5807" xr:uid="{00000000-0005-0000-0000-000075160000}"/>
    <cellStyle name="Normal 6 53" xfId="5808" xr:uid="{00000000-0005-0000-0000-000076160000}"/>
    <cellStyle name="Normal 6 54" xfId="5809" xr:uid="{00000000-0005-0000-0000-000077160000}"/>
    <cellStyle name="Normal 6 55" xfId="5810" xr:uid="{00000000-0005-0000-0000-000078160000}"/>
    <cellStyle name="Normal 6 56" xfId="5811" xr:uid="{00000000-0005-0000-0000-000079160000}"/>
    <cellStyle name="Normal 6 57" xfId="5812" xr:uid="{00000000-0005-0000-0000-00007A160000}"/>
    <cellStyle name="Normal 6 6" xfId="3250" xr:uid="{00000000-0005-0000-0000-00007B160000}"/>
    <cellStyle name="Normal 6 6 2" xfId="5813" xr:uid="{00000000-0005-0000-0000-00007C160000}"/>
    <cellStyle name="Normal 6 6 3" xfId="6728" xr:uid="{00000000-0005-0000-0000-00007D160000}"/>
    <cellStyle name="Normal 6 6 4" xfId="6371" xr:uid="{00000000-0005-0000-0000-00007E160000}"/>
    <cellStyle name="Normal 6 7" xfId="3251" xr:uid="{00000000-0005-0000-0000-00007F160000}"/>
    <cellStyle name="Normal 6 7 2" xfId="5814" xr:uid="{00000000-0005-0000-0000-000080160000}"/>
    <cellStyle name="Normal 6 7 3" xfId="6729" xr:uid="{00000000-0005-0000-0000-000081160000}"/>
    <cellStyle name="Normal 6 7 4" xfId="6370" xr:uid="{00000000-0005-0000-0000-000082160000}"/>
    <cellStyle name="Normal 6 8" xfId="3252" xr:uid="{00000000-0005-0000-0000-000083160000}"/>
    <cellStyle name="Normal 6 8 2" xfId="5815" xr:uid="{00000000-0005-0000-0000-000084160000}"/>
    <cellStyle name="Normal 6 8 3" xfId="6730" xr:uid="{00000000-0005-0000-0000-000085160000}"/>
    <cellStyle name="Normal 6 8 4" xfId="6369" xr:uid="{00000000-0005-0000-0000-000086160000}"/>
    <cellStyle name="Normal 6 9" xfId="3253" xr:uid="{00000000-0005-0000-0000-000087160000}"/>
    <cellStyle name="Normal 6 9 2" xfId="5816" xr:uid="{00000000-0005-0000-0000-000088160000}"/>
    <cellStyle name="Normal 6 9 3" xfId="6731" xr:uid="{00000000-0005-0000-0000-000089160000}"/>
    <cellStyle name="Normal 6 9 4" xfId="6368" xr:uid="{00000000-0005-0000-0000-00008A160000}"/>
    <cellStyle name="Normal 60" xfId="3254" xr:uid="{00000000-0005-0000-0000-00008B160000}"/>
    <cellStyle name="Normal 61" xfId="3255" xr:uid="{00000000-0005-0000-0000-00008C160000}"/>
    <cellStyle name="Normal 62" xfId="3256" xr:uid="{00000000-0005-0000-0000-00008D160000}"/>
    <cellStyle name="Normal 63" xfId="3257" xr:uid="{00000000-0005-0000-0000-00008E160000}"/>
    <cellStyle name="Normal 63 2" xfId="5817" xr:uid="{00000000-0005-0000-0000-00008F160000}"/>
    <cellStyle name="Normal 63 3" xfId="6732" xr:uid="{00000000-0005-0000-0000-000090160000}"/>
    <cellStyle name="Normal 63 4" xfId="6367" xr:uid="{00000000-0005-0000-0000-000091160000}"/>
    <cellStyle name="Normal 64" xfId="3258" xr:uid="{00000000-0005-0000-0000-000092160000}"/>
    <cellStyle name="Normal 65" xfId="3259" xr:uid="{00000000-0005-0000-0000-000093160000}"/>
    <cellStyle name="Normal 65 2" xfId="5818" xr:uid="{00000000-0005-0000-0000-000094160000}"/>
    <cellStyle name="Normal 65 3" xfId="6733" xr:uid="{00000000-0005-0000-0000-000095160000}"/>
    <cellStyle name="Normal 65 4" xfId="6366" xr:uid="{00000000-0005-0000-0000-000096160000}"/>
    <cellStyle name="Normal 66" xfId="3260" xr:uid="{00000000-0005-0000-0000-000097160000}"/>
    <cellStyle name="Normal 66 2" xfId="5819" xr:uid="{00000000-0005-0000-0000-000098160000}"/>
    <cellStyle name="Normal 66 3" xfId="6734" xr:uid="{00000000-0005-0000-0000-000099160000}"/>
    <cellStyle name="Normal 66 4" xfId="6365" xr:uid="{00000000-0005-0000-0000-00009A160000}"/>
    <cellStyle name="Normal 67" xfId="3261" xr:uid="{00000000-0005-0000-0000-00009B160000}"/>
    <cellStyle name="Normal 67 2" xfId="5820" xr:uid="{00000000-0005-0000-0000-00009C160000}"/>
    <cellStyle name="Normal 67 3" xfId="6735" xr:uid="{00000000-0005-0000-0000-00009D160000}"/>
    <cellStyle name="Normal 67 4" xfId="6364" xr:uid="{00000000-0005-0000-0000-00009E160000}"/>
    <cellStyle name="Normal 68" xfId="3262" xr:uid="{00000000-0005-0000-0000-00009F160000}"/>
    <cellStyle name="Normal 68 2" xfId="3263" xr:uid="{00000000-0005-0000-0000-0000A0160000}"/>
    <cellStyle name="Normal 68 3" xfId="3922" xr:uid="{00000000-0005-0000-0000-0000A1160000}"/>
    <cellStyle name="Normal 68 4" xfId="5821" xr:uid="{00000000-0005-0000-0000-0000A2160000}"/>
    <cellStyle name="Normal 68 5" xfId="6736" xr:uid="{00000000-0005-0000-0000-0000A3160000}"/>
    <cellStyle name="Normal 68 6" xfId="6363" xr:uid="{00000000-0005-0000-0000-0000A4160000}"/>
    <cellStyle name="Normal 69" xfId="3264" xr:uid="{00000000-0005-0000-0000-0000A5160000}"/>
    <cellStyle name="Normal 69 2" xfId="3265" xr:uid="{00000000-0005-0000-0000-0000A6160000}"/>
    <cellStyle name="Normal 69 3" xfId="3266" xr:uid="{00000000-0005-0000-0000-0000A7160000}"/>
    <cellStyle name="Normal 69 4" xfId="3923" xr:uid="{00000000-0005-0000-0000-0000A8160000}"/>
    <cellStyle name="Normal 7" xfId="3267" xr:uid="{00000000-0005-0000-0000-0000A9160000}"/>
    <cellStyle name="Normal 7 10" xfId="5822" xr:uid="{00000000-0005-0000-0000-0000AA160000}"/>
    <cellStyle name="Normal 7 11" xfId="5823" xr:uid="{00000000-0005-0000-0000-0000AB160000}"/>
    <cellStyle name="Normal 7 12" xfId="5824" xr:uid="{00000000-0005-0000-0000-0000AC160000}"/>
    <cellStyle name="Normal 7 13" xfId="5825" xr:uid="{00000000-0005-0000-0000-0000AD160000}"/>
    <cellStyle name="Normal 7 14" xfId="5826" xr:uid="{00000000-0005-0000-0000-0000AE160000}"/>
    <cellStyle name="Normal 7 15" xfId="5827" xr:uid="{00000000-0005-0000-0000-0000AF160000}"/>
    <cellStyle name="Normal 7 16" xfId="5828" xr:uid="{00000000-0005-0000-0000-0000B0160000}"/>
    <cellStyle name="Normal 7 17" xfId="5829" xr:uid="{00000000-0005-0000-0000-0000B1160000}"/>
    <cellStyle name="Normal 7 18" xfId="5830" xr:uid="{00000000-0005-0000-0000-0000B2160000}"/>
    <cellStyle name="Normal 7 19" xfId="5831" xr:uid="{00000000-0005-0000-0000-0000B3160000}"/>
    <cellStyle name="Normal 7 2" xfId="5832" xr:uid="{00000000-0005-0000-0000-0000B4160000}"/>
    <cellStyle name="Normal 7 20" xfId="5833" xr:uid="{00000000-0005-0000-0000-0000B5160000}"/>
    <cellStyle name="Normal 7 21" xfId="5834" xr:uid="{00000000-0005-0000-0000-0000B6160000}"/>
    <cellStyle name="Normal 7 22" xfId="5835" xr:uid="{00000000-0005-0000-0000-0000B7160000}"/>
    <cellStyle name="Normal 7 23" xfId="5836" xr:uid="{00000000-0005-0000-0000-0000B8160000}"/>
    <cellStyle name="Normal 7 24" xfId="5837" xr:uid="{00000000-0005-0000-0000-0000B9160000}"/>
    <cellStyle name="Normal 7 25" xfId="5838" xr:uid="{00000000-0005-0000-0000-0000BA160000}"/>
    <cellStyle name="Normal 7 26" xfId="5839" xr:uid="{00000000-0005-0000-0000-0000BB160000}"/>
    <cellStyle name="Normal 7 27" xfId="5840" xr:uid="{00000000-0005-0000-0000-0000BC160000}"/>
    <cellStyle name="Normal 7 28" xfId="5841" xr:uid="{00000000-0005-0000-0000-0000BD160000}"/>
    <cellStyle name="Normal 7 29" xfId="5842" xr:uid="{00000000-0005-0000-0000-0000BE160000}"/>
    <cellStyle name="Normal 7 3" xfId="5843" xr:uid="{00000000-0005-0000-0000-0000BF160000}"/>
    <cellStyle name="Normal 7 30" xfId="5844" xr:uid="{00000000-0005-0000-0000-0000C0160000}"/>
    <cellStyle name="Normal 7 31" xfId="5845" xr:uid="{00000000-0005-0000-0000-0000C1160000}"/>
    <cellStyle name="Normal 7 32" xfId="5846" xr:uid="{00000000-0005-0000-0000-0000C2160000}"/>
    <cellStyle name="Normal 7 33" xfId="5847" xr:uid="{00000000-0005-0000-0000-0000C3160000}"/>
    <cellStyle name="Normal 7 34" xfId="5848" xr:uid="{00000000-0005-0000-0000-0000C4160000}"/>
    <cellStyle name="Normal 7 35" xfId="5849" xr:uid="{00000000-0005-0000-0000-0000C5160000}"/>
    <cellStyle name="Normal 7 36" xfId="5850" xr:uid="{00000000-0005-0000-0000-0000C6160000}"/>
    <cellStyle name="Normal 7 37" xfId="5851" xr:uid="{00000000-0005-0000-0000-0000C7160000}"/>
    <cellStyle name="Normal 7 38" xfId="5852" xr:uid="{00000000-0005-0000-0000-0000C8160000}"/>
    <cellStyle name="Normal 7 39" xfId="5853" xr:uid="{00000000-0005-0000-0000-0000C9160000}"/>
    <cellStyle name="Normal 7 4" xfId="5854" xr:uid="{00000000-0005-0000-0000-0000CA160000}"/>
    <cellStyle name="Normal 7 40" xfId="5855" xr:uid="{00000000-0005-0000-0000-0000CB160000}"/>
    <cellStyle name="Normal 7 41" xfId="5856" xr:uid="{00000000-0005-0000-0000-0000CC160000}"/>
    <cellStyle name="Normal 7 42" xfId="5857" xr:uid="{00000000-0005-0000-0000-0000CD160000}"/>
    <cellStyle name="Normal 7 43" xfId="5858" xr:uid="{00000000-0005-0000-0000-0000CE160000}"/>
    <cellStyle name="Normal 7 44" xfId="5859" xr:uid="{00000000-0005-0000-0000-0000CF160000}"/>
    <cellStyle name="Normal 7 45" xfId="5860" xr:uid="{00000000-0005-0000-0000-0000D0160000}"/>
    <cellStyle name="Normal 7 46" xfId="5861" xr:uid="{00000000-0005-0000-0000-0000D1160000}"/>
    <cellStyle name="Normal 7 47" xfId="5862" xr:uid="{00000000-0005-0000-0000-0000D2160000}"/>
    <cellStyle name="Normal 7 48" xfId="5863" xr:uid="{00000000-0005-0000-0000-0000D3160000}"/>
    <cellStyle name="Normal 7 49" xfId="5864" xr:uid="{00000000-0005-0000-0000-0000D4160000}"/>
    <cellStyle name="Normal 7 5" xfId="5865" xr:uid="{00000000-0005-0000-0000-0000D5160000}"/>
    <cellStyle name="Normal 7 50" xfId="5866" xr:uid="{00000000-0005-0000-0000-0000D6160000}"/>
    <cellStyle name="Normal 7 51" xfId="5867" xr:uid="{00000000-0005-0000-0000-0000D7160000}"/>
    <cellStyle name="Normal 7 52" xfId="5868" xr:uid="{00000000-0005-0000-0000-0000D8160000}"/>
    <cellStyle name="Normal 7 53" xfId="5869" xr:uid="{00000000-0005-0000-0000-0000D9160000}"/>
    <cellStyle name="Normal 7 54" xfId="5870" xr:uid="{00000000-0005-0000-0000-0000DA160000}"/>
    <cellStyle name="Normal 7 55" xfId="5871" xr:uid="{00000000-0005-0000-0000-0000DB160000}"/>
    <cellStyle name="Normal 7 56" xfId="5872" xr:uid="{00000000-0005-0000-0000-0000DC160000}"/>
    <cellStyle name="Normal 7 57" xfId="5873" xr:uid="{00000000-0005-0000-0000-0000DD160000}"/>
    <cellStyle name="Normal 7 6" xfId="5874" xr:uid="{00000000-0005-0000-0000-0000DE160000}"/>
    <cellStyle name="Normal 7 7" xfId="5875" xr:uid="{00000000-0005-0000-0000-0000DF160000}"/>
    <cellStyle name="Normal 7 8" xfId="5876" xr:uid="{00000000-0005-0000-0000-0000E0160000}"/>
    <cellStyle name="Normal 7 9" xfId="5877" xr:uid="{00000000-0005-0000-0000-0000E1160000}"/>
    <cellStyle name="Normal 70" xfId="3268" xr:uid="{00000000-0005-0000-0000-0000E2160000}"/>
    <cellStyle name="Normal 70 2" xfId="3269" xr:uid="{00000000-0005-0000-0000-0000E3160000}"/>
    <cellStyle name="Normal 70 3" xfId="3924" xr:uid="{00000000-0005-0000-0000-0000E4160000}"/>
    <cellStyle name="Normal 70 4" xfId="6940" xr:uid="{00000000-0005-0000-0000-0000E5160000}"/>
    <cellStyle name="Normal 70 5" xfId="6958" xr:uid="{00000000-0005-0000-0000-0000E6160000}"/>
    <cellStyle name="Normal 70 6" xfId="6932" xr:uid="{00000000-0005-0000-0000-0000E7160000}"/>
    <cellStyle name="Normal 70 7" xfId="6975" xr:uid="{00000000-0005-0000-0000-0000E8160000}"/>
    <cellStyle name="Normal 70 8" xfId="6993" xr:uid="{00000000-0005-0000-0000-0000E9160000}"/>
    <cellStyle name="Normal 70 9" xfId="6967" xr:uid="{00000000-0005-0000-0000-0000EA160000}"/>
    <cellStyle name="Normal 71" xfId="3792" xr:uid="{00000000-0005-0000-0000-0000EB160000}"/>
    <cellStyle name="Normal 71 10" xfId="6994" xr:uid="{00000000-0005-0000-0000-0000EC160000}"/>
    <cellStyle name="Normal 71 2" xfId="5878" xr:uid="{00000000-0005-0000-0000-0000ED160000}"/>
    <cellStyle name="Normal 71 3" xfId="6740" xr:uid="{00000000-0005-0000-0000-0000EE160000}"/>
    <cellStyle name="Normal 71 4" xfId="6335" xr:uid="{00000000-0005-0000-0000-0000EF160000}"/>
    <cellStyle name="Normal 71 5" xfId="6942" xr:uid="{00000000-0005-0000-0000-0000F0160000}"/>
    <cellStyle name="Normal 71 6" xfId="6939" xr:uid="{00000000-0005-0000-0000-0000F1160000}"/>
    <cellStyle name="Normal 71 7" xfId="6959" xr:uid="{00000000-0005-0000-0000-0000F2160000}"/>
    <cellStyle name="Normal 71 8" xfId="6977" xr:uid="{00000000-0005-0000-0000-0000F3160000}"/>
    <cellStyle name="Normal 71 9" xfId="6974" xr:uid="{00000000-0005-0000-0000-0000F4160000}"/>
    <cellStyle name="Normal 72" xfId="3925" xr:uid="{00000000-0005-0000-0000-0000F5160000}"/>
    <cellStyle name="Normal 72 2" xfId="3270" xr:uid="{00000000-0005-0000-0000-0000F6160000}"/>
    <cellStyle name="Normal 72 3" xfId="5879" xr:uid="{00000000-0005-0000-0000-0000F7160000}"/>
    <cellStyle name="Normal 72 4" xfId="6741" xr:uid="{00000000-0005-0000-0000-0000F8160000}"/>
    <cellStyle name="Normal 72 5" xfId="6334" xr:uid="{00000000-0005-0000-0000-0000F9160000}"/>
    <cellStyle name="Normal 73" xfId="3926" xr:uid="{00000000-0005-0000-0000-0000FA160000}"/>
    <cellStyle name="Normal 73 2" xfId="3271" xr:uid="{00000000-0005-0000-0000-0000FB160000}"/>
    <cellStyle name="Normal 73 3" xfId="5880" xr:uid="{00000000-0005-0000-0000-0000FC160000}"/>
    <cellStyle name="Normal 73 4" xfId="6742" xr:uid="{00000000-0005-0000-0000-0000FD160000}"/>
    <cellStyle name="Normal 73 5" xfId="6333" xr:uid="{00000000-0005-0000-0000-0000FE160000}"/>
    <cellStyle name="Normal 74" xfId="3927" xr:uid="{00000000-0005-0000-0000-0000FF160000}"/>
    <cellStyle name="Normal 74 2" xfId="3272" xr:uid="{00000000-0005-0000-0000-000000170000}"/>
    <cellStyle name="Normal 75 2" xfId="5881" xr:uid="{00000000-0005-0000-0000-000001170000}"/>
    <cellStyle name="Normal 75 3" xfId="6743" xr:uid="{00000000-0005-0000-0000-000002170000}"/>
    <cellStyle name="Normal 75 4" xfId="6332" xr:uid="{00000000-0005-0000-0000-000003170000}"/>
    <cellStyle name="Normal 76" xfId="5882" xr:uid="{00000000-0005-0000-0000-000004170000}"/>
    <cellStyle name="Normal 77" xfId="3273" xr:uid="{00000000-0005-0000-0000-000005170000}"/>
    <cellStyle name="Normal 77 2" xfId="5883" xr:uid="{00000000-0005-0000-0000-000006170000}"/>
    <cellStyle name="Normal 77 3" xfId="6744" xr:uid="{00000000-0005-0000-0000-000007170000}"/>
    <cellStyle name="Normal 77 4" xfId="6331" xr:uid="{00000000-0005-0000-0000-000008170000}"/>
    <cellStyle name="Normal 79" xfId="5884" xr:uid="{00000000-0005-0000-0000-000009170000}"/>
    <cellStyle name="Normal 8" xfId="3274" xr:uid="{00000000-0005-0000-0000-00000A170000}"/>
    <cellStyle name="Normal 8 10" xfId="3275" xr:uid="{00000000-0005-0000-0000-00000B170000}"/>
    <cellStyle name="Normal 8 10 2" xfId="5886" xr:uid="{00000000-0005-0000-0000-00000C170000}"/>
    <cellStyle name="Normal 8 10 3" xfId="6746" xr:uid="{00000000-0005-0000-0000-00000D170000}"/>
    <cellStyle name="Normal 8 10 4" xfId="6329" xr:uid="{00000000-0005-0000-0000-00000E170000}"/>
    <cellStyle name="Normal 8 11" xfId="3276" xr:uid="{00000000-0005-0000-0000-00000F170000}"/>
    <cellStyle name="Normal 8 11 2" xfId="5887" xr:uid="{00000000-0005-0000-0000-000010170000}"/>
    <cellStyle name="Normal 8 11 3" xfId="6747" xr:uid="{00000000-0005-0000-0000-000011170000}"/>
    <cellStyle name="Normal 8 11 4" xfId="6328" xr:uid="{00000000-0005-0000-0000-000012170000}"/>
    <cellStyle name="Normal 8 12" xfId="3277" xr:uid="{00000000-0005-0000-0000-000013170000}"/>
    <cellStyle name="Normal 8 12 2" xfId="5888" xr:uid="{00000000-0005-0000-0000-000014170000}"/>
    <cellStyle name="Normal 8 12 3" xfId="6748" xr:uid="{00000000-0005-0000-0000-000015170000}"/>
    <cellStyle name="Normal 8 12 4" xfId="6327" xr:uid="{00000000-0005-0000-0000-000016170000}"/>
    <cellStyle name="Normal 8 13" xfId="3278" xr:uid="{00000000-0005-0000-0000-000017170000}"/>
    <cellStyle name="Normal 8 13 2" xfId="5889" xr:uid="{00000000-0005-0000-0000-000018170000}"/>
    <cellStyle name="Normal 8 13 3" xfId="6749" xr:uid="{00000000-0005-0000-0000-000019170000}"/>
    <cellStyle name="Normal 8 13 4" xfId="6326" xr:uid="{00000000-0005-0000-0000-00001A170000}"/>
    <cellStyle name="Normal 8 14" xfId="3279" xr:uid="{00000000-0005-0000-0000-00001B170000}"/>
    <cellStyle name="Normal 8 14 2" xfId="5890" xr:uid="{00000000-0005-0000-0000-00001C170000}"/>
    <cellStyle name="Normal 8 14 3" xfId="6750" xr:uid="{00000000-0005-0000-0000-00001D170000}"/>
    <cellStyle name="Normal 8 14 4" xfId="6325" xr:uid="{00000000-0005-0000-0000-00001E170000}"/>
    <cellStyle name="Normal 8 15" xfId="3280" xr:uid="{00000000-0005-0000-0000-00001F170000}"/>
    <cellStyle name="Normal 8 15 2" xfId="5891" xr:uid="{00000000-0005-0000-0000-000020170000}"/>
    <cellStyle name="Normal 8 15 3" xfId="6751" xr:uid="{00000000-0005-0000-0000-000021170000}"/>
    <cellStyle name="Normal 8 15 4" xfId="6324" xr:uid="{00000000-0005-0000-0000-000022170000}"/>
    <cellStyle name="Normal 8 16" xfId="3281" xr:uid="{00000000-0005-0000-0000-000023170000}"/>
    <cellStyle name="Normal 8 16 2" xfId="5892" xr:uid="{00000000-0005-0000-0000-000024170000}"/>
    <cellStyle name="Normal 8 16 3" xfId="6752" xr:uid="{00000000-0005-0000-0000-000025170000}"/>
    <cellStyle name="Normal 8 16 4" xfId="6323" xr:uid="{00000000-0005-0000-0000-000026170000}"/>
    <cellStyle name="Normal 8 17" xfId="3282" xr:uid="{00000000-0005-0000-0000-000027170000}"/>
    <cellStyle name="Normal 8 17 2" xfId="5893" xr:uid="{00000000-0005-0000-0000-000028170000}"/>
    <cellStyle name="Normal 8 17 3" xfId="6753" xr:uid="{00000000-0005-0000-0000-000029170000}"/>
    <cellStyle name="Normal 8 17 4" xfId="6322" xr:uid="{00000000-0005-0000-0000-00002A170000}"/>
    <cellStyle name="Normal 8 18" xfId="3283" xr:uid="{00000000-0005-0000-0000-00002B170000}"/>
    <cellStyle name="Normal 8 18 2" xfId="5894" xr:uid="{00000000-0005-0000-0000-00002C170000}"/>
    <cellStyle name="Normal 8 18 3" xfId="6754" xr:uid="{00000000-0005-0000-0000-00002D170000}"/>
    <cellStyle name="Normal 8 18 4" xfId="6321" xr:uid="{00000000-0005-0000-0000-00002E170000}"/>
    <cellStyle name="Normal 8 19" xfId="3284" xr:uid="{00000000-0005-0000-0000-00002F170000}"/>
    <cellStyle name="Normal 8 19 2" xfId="5895" xr:uid="{00000000-0005-0000-0000-000030170000}"/>
    <cellStyle name="Normal 8 19 3" xfId="6755" xr:uid="{00000000-0005-0000-0000-000031170000}"/>
    <cellStyle name="Normal 8 19 4" xfId="6320" xr:uid="{00000000-0005-0000-0000-000032170000}"/>
    <cellStyle name="Normal 8 2" xfId="3285" xr:uid="{00000000-0005-0000-0000-000033170000}"/>
    <cellStyle name="Normal 8 2 2" xfId="3286" xr:uid="{00000000-0005-0000-0000-000034170000}"/>
    <cellStyle name="Normal 8 2 3" xfId="3929" xr:uid="{00000000-0005-0000-0000-000035170000}"/>
    <cellStyle name="Normal 8 2 4" xfId="5896" xr:uid="{00000000-0005-0000-0000-000036170000}"/>
    <cellStyle name="Normal 8 2 5" xfId="6756" xr:uid="{00000000-0005-0000-0000-000037170000}"/>
    <cellStyle name="Normal 8 2 6" xfId="6319" xr:uid="{00000000-0005-0000-0000-000038170000}"/>
    <cellStyle name="Normal 8 20" xfId="3287" xr:uid="{00000000-0005-0000-0000-000039170000}"/>
    <cellStyle name="Normal 8 20 2" xfId="5897" xr:uid="{00000000-0005-0000-0000-00003A170000}"/>
    <cellStyle name="Normal 8 20 3" xfId="6757" xr:uid="{00000000-0005-0000-0000-00003B170000}"/>
    <cellStyle name="Normal 8 20 4" xfId="6318" xr:uid="{00000000-0005-0000-0000-00003C170000}"/>
    <cellStyle name="Normal 8 21" xfId="3288" xr:uid="{00000000-0005-0000-0000-00003D170000}"/>
    <cellStyle name="Normal 8 21 2" xfId="5898" xr:uid="{00000000-0005-0000-0000-00003E170000}"/>
    <cellStyle name="Normal 8 21 3" xfId="6758" xr:uid="{00000000-0005-0000-0000-00003F170000}"/>
    <cellStyle name="Normal 8 21 4" xfId="6317" xr:uid="{00000000-0005-0000-0000-000040170000}"/>
    <cellStyle name="Normal 8 22" xfId="3289" xr:uid="{00000000-0005-0000-0000-000041170000}"/>
    <cellStyle name="Normal 8 22 2" xfId="5899" xr:uid="{00000000-0005-0000-0000-000042170000}"/>
    <cellStyle name="Normal 8 22 3" xfId="6759" xr:uid="{00000000-0005-0000-0000-000043170000}"/>
    <cellStyle name="Normal 8 22 4" xfId="6316" xr:uid="{00000000-0005-0000-0000-000044170000}"/>
    <cellStyle name="Normal 8 23" xfId="3290" xr:uid="{00000000-0005-0000-0000-000045170000}"/>
    <cellStyle name="Normal 8 23 2" xfId="5900" xr:uid="{00000000-0005-0000-0000-000046170000}"/>
    <cellStyle name="Normal 8 23 3" xfId="6760" xr:uid="{00000000-0005-0000-0000-000047170000}"/>
    <cellStyle name="Normal 8 23 4" xfId="6315" xr:uid="{00000000-0005-0000-0000-000048170000}"/>
    <cellStyle name="Normal 8 24" xfId="3291" xr:uid="{00000000-0005-0000-0000-000049170000}"/>
    <cellStyle name="Normal 8 24 2" xfId="5901" xr:uid="{00000000-0005-0000-0000-00004A170000}"/>
    <cellStyle name="Normal 8 24 3" xfId="6761" xr:uid="{00000000-0005-0000-0000-00004B170000}"/>
    <cellStyle name="Normal 8 24 4" xfId="6314" xr:uid="{00000000-0005-0000-0000-00004C170000}"/>
    <cellStyle name="Normal 8 25" xfId="3292" xr:uid="{00000000-0005-0000-0000-00004D170000}"/>
    <cellStyle name="Normal 8 25 2" xfId="5902" xr:uid="{00000000-0005-0000-0000-00004E170000}"/>
    <cellStyle name="Normal 8 25 3" xfId="6762" xr:uid="{00000000-0005-0000-0000-00004F170000}"/>
    <cellStyle name="Normal 8 25 4" xfId="6313" xr:uid="{00000000-0005-0000-0000-000050170000}"/>
    <cellStyle name="Normal 8 26" xfId="3293" xr:uid="{00000000-0005-0000-0000-000051170000}"/>
    <cellStyle name="Normal 8 26 2" xfId="5903" xr:uid="{00000000-0005-0000-0000-000052170000}"/>
    <cellStyle name="Normal 8 26 3" xfId="6763" xr:uid="{00000000-0005-0000-0000-000053170000}"/>
    <cellStyle name="Normal 8 26 4" xfId="6312" xr:uid="{00000000-0005-0000-0000-000054170000}"/>
    <cellStyle name="Normal 8 27" xfId="3294" xr:uid="{00000000-0005-0000-0000-000055170000}"/>
    <cellStyle name="Normal 8 27 2" xfId="5904" xr:uid="{00000000-0005-0000-0000-000056170000}"/>
    <cellStyle name="Normal 8 27 3" xfId="6764" xr:uid="{00000000-0005-0000-0000-000057170000}"/>
    <cellStyle name="Normal 8 27 4" xfId="6311" xr:uid="{00000000-0005-0000-0000-000058170000}"/>
    <cellStyle name="Normal 8 28" xfId="3295" xr:uid="{00000000-0005-0000-0000-000059170000}"/>
    <cellStyle name="Normal 8 28 2" xfId="5905" xr:uid="{00000000-0005-0000-0000-00005A170000}"/>
    <cellStyle name="Normal 8 28 3" xfId="6765" xr:uid="{00000000-0005-0000-0000-00005B170000}"/>
    <cellStyle name="Normal 8 28 4" xfId="6310" xr:uid="{00000000-0005-0000-0000-00005C170000}"/>
    <cellStyle name="Normal 8 29" xfId="3296" xr:uid="{00000000-0005-0000-0000-00005D170000}"/>
    <cellStyle name="Normal 8 29 2" xfId="5906" xr:uid="{00000000-0005-0000-0000-00005E170000}"/>
    <cellStyle name="Normal 8 29 3" xfId="6766" xr:uid="{00000000-0005-0000-0000-00005F170000}"/>
    <cellStyle name="Normal 8 29 4" xfId="6309" xr:uid="{00000000-0005-0000-0000-000060170000}"/>
    <cellStyle name="Normal 8 3" xfId="3297" xr:uid="{00000000-0005-0000-0000-000061170000}"/>
    <cellStyle name="Normal 8 3 2" xfId="5907" xr:uid="{00000000-0005-0000-0000-000062170000}"/>
    <cellStyle name="Normal 8 3 3" xfId="6767" xr:uid="{00000000-0005-0000-0000-000063170000}"/>
    <cellStyle name="Normal 8 3 4" xfId="6308" xr:uid="{00000000-0005-0000-0000-000064170000}"/>
    <cellStyle name="Normal 8 30" xfId="3298" xr:uid="{00000000-0005-0000-0000-000065170000}"/>
    <cellStyle name="Normal 8 30 2" xfId="5908" xr:uid="{00000000-0005-0000-0000-000066170000}"/>
    <cellStyle name="Normal 8 30 3" xfId="6768" xr:uid="{00000000-0005-0000-0000-000067170000}"/>
    <cellStyle name="Normal 8 30 4" xfId="6307" xr:uid="{00000000-0005-0000-0000-000068170000}"/>
    <cellStyle name="Normal 8 31" xfId="3928" xr:uid="{00000000-0005-0000-0000-000069170000}"/>
    <cellStyle name="Normal 8 31 2" xfId="5909" xr:uid="{00000000-0005-0000-0000-00006A170000}"/>
    <cellStyle name="Normal 8 31 3" xfId="6769" xr:uid="{00000000-0005-0000-0000-00006B170000}"/>
    <cellStyle name="Normal 8 31 4" xfId="6306" xr:uid="{00000000-0005-0000-0000-00006C170000}"/>
    <cellStyle name="Normal 8 32" xfId="5885" xr:uid="{00000000-0005-0000-0000-00006D170000}"/>
    <cellStyle name="Normal 8 33" xfId="5910" xr:uid="{00000000-0005-0000-0000-00006E170000}"/>
    <cellStyle name="Normal 8 34" xfId="5911" xr:uid="{00000000-0005-0000-0000-00006F170000}"/>
    <cellStyle name="Normal 8 35" xfId="5912" xr:uid="{00000000-0005-0000-0000-000070170000}"/>
    <cellStyle name="Normal 8 36" xfId="5913" xr:uid="{00000000-0005-0000-0000-000071170000}"/>
    <cellStyle name="Normal 8 37" xfId="5914" xr:uid="{00000000-0005-0000-0000-000072170000}"/>
    <cellStyle name="Normal 8 38" xfId="5915" xr:uid="{00000000-0005-0000-0000-000073170000}"/>
    <cellStyle name="Normal 8 39" xfId="5916" xr:uid="{00000000-0005-0000-0000-000074170000}"/>
    <cellStyle name="Normal 8 4" xfId="3299" xr:uid="{00000000-0005-0000-0000-000075170000}"/>
    <cellStyle name="Normal 8 4 2" xfId="5917" xr:uid="{00000000-0005-0000-0000-000076170000}"/>
    <cellStyle name="Normal 8 4 3" xfId="6771" xr:uid="{00000000-0005-0000-0000-000077170000}"/>
    <cellStyle name="Normal 8 4 4" xfId="6305" xr:uid="{00000000-0005-0000-0000-000078170000}"/>
    <cellStyle name="Normal 8 40" xfId="5918" xr:uid="{00000000-0005-0000-0000-000079170000}"/>
    <cellStyle name="Normal 8 41" xfId="5919" xr:uid="{00000000-0005-0000-0000-00007A170000}"/>
    <cellStyle name="Normal 8 42" xfId="5920" xr:uid="{00000000-0005-0000-0000-00007B170000}"/>
    <cellStyle name="Normal 8 43" xfId="5921" xr:uid="{00000000-0005-0000-0000-00007C170000}"/>
    <cellStyle name="Normal 8 44" xfId="5922" xr:uid="{00000000-0005-0000-0000-00007D170000}"/>
    <cellStyle name="Normal 8 45" xfId="5923" xr:uid="{00000000-0005-0000-0000-00007E170000}"/>
    <cellStyle name="Normal 8 46" xfId="5924" xr:uid="{00000000-0005-0000-0000-00007F170000}"/>
    <cellStyle name="Normal 8 47" xfId="5925" xr:uid="{00000000-0005-0000-0000-000080170000}"/>
    <cellStyle name="Normal 8 48" xfId="5926" xr:uid="{00000000-0005-0000-0000-000081170000}"/>
    <cellStyle name="Normal 8 49" xfId="5927" xr:uid="{00000000-0005-0000-0000-000082170000}"/>
    <cellStyle name="Normal 8 5" xfId="3300" xr:uid="{00000000-0005-0000-0000-000083170000}"/>
    <cellStyle name="Normal 8 5 2" xfId="5928" xr:uid="{00000000-0005-0000-0000-000084170000}"/>
    <cellStyle name="Normal 8 5 3" xfId="6773" xr:uid="{00000000-0005-0000-0000-000085170000}"/>
    <cellStyle name="Normal 8 5 4" xfId="6303" xr:uid="{00000000-0005-0000-0000-000086170000}"/>
    <cellStyle name="Normal 8 50" xfId="5929" xr:uid="{00000000-0005-0000-0000-000087170000}"/>
    <cellStyle name="Normal 8 51" xfId="5930" xr:uid="{00000000-0005-0000-0000-000088170000}"/>
    <cellStyle name="Normal 8 52" xfId="5931" xr:uid="{00000000-0005-0000-0000-000089170000}"/>
    <cellStyle name="Normal 8 53" xfId="5932" xr:uid="{00000000-0005-0000-0000-00008A170000}"/>
    <cellStyle name="Normal 8 54" xfId="5933" xr:uid="{00000000-0005-0000-0000-00008B170000}"/>
    <cellStyle name="Normal 8 55" xfId="5934" xr:uid="{00000000-0005-0000-0000-00008C170000}"/>
    <cellStyle name="Normal 8 56" xfId="5935" xr:uid="{00000000-0005-0000-0000-00008D170000}"/>
    <cellStyle name="Normal 8 57" xfId="5936" xr:uid="{00000000-0005-0000-0000-00008E170000}"/>
    <cellStyle name="Normal 8 58" xfId="5937" xr:uid="{00000000-0005-0000-0000-00008F170000}"/>
    <cellStyle name="Normal 8 59" xfId="5938" xr:uid="{00000000-0005-0000-0000-000090170000}"/>
    <cellStyle name="Normal 8 6" xfId="3301" xr:uid="{00000000-0005-0000-0000-000091170000}"/>
    <cellStyle name="Normal 8 6 2" xfId="5939" xr:uid="{00000000-0005-0000-0000-000092170000}"/>
    <cellStyle name="Normal 8 6 3" xfId="6775" xr:uid="{00000000-0005-0000-0000-000093170000}"/>
    <cellStyle name="Normal 8 6 4" xfId="6301" xr:uid="{00000000-0005-0000-0000-000094170000}"/>
    <cellStyle name="Normal 8 60" xfId="5940" xr:uid="{00000000-0005-0000-0000-000095170000}"/>
    <cellStyle name="Normal 8 61" xfId="5941" xr:uid="{00000000-0005-0000-0000-000096170000}"/>
    <cellStyle name="Normal 8 62" xfId="5942" xr:uid="{00000000-0005-0000-0000-000097170000}"/>
    <cellStyle name="Normal 8 63" xfId="6745" xr:uid="{00000000-0005-0000-0000-000098170000}"/>
    <cellStyle name="Normal 8 64" xfId="6330" xr:uid="{00000000-0005-0000-0000-000099170000}"/>
    <cellStyle name="Normal 8 7" xfId="3302" xr:uid="{00000000-0005-0000-0000-00009A170000}"/>
    <cellStyle name="Normal 8 7 2" xfId="5943" xr:uid="{00000000-0005-0000-0000-00009B170000}"/>
    <cellStyle name="Normal 8 7 3" xfId="6776" xr:uid="{00000000-0005-0000-0000-00009C170000}"/>
    <cellStyle name="Normal 8 7 4" xfId="6300" xr:uid="{00000000-0005-0000-0000-00009D170000}"/>
    <cellStyle name="Normal 8 8" xfId="3303" xr:uid="{00000000-0005-0000-0000-00009E170000}"/>
    <cellStyle name="Normal 8 8 2" xfId="5944" xr:uid="{00000000-0005-0000-0000-00009F170000}"/>
    <cellStyle name="Normal 8 8 3" xfId="6777" xr:uid="{00000000-0005-0000-0000-0000A0170000}"/>
    <cellStyle name="Normal 8 8 4" xfId="6299" xr:uid="{00000000-0005-0000-0000-0000A1170000}"/>
    <cellStyle name="Normal 8 9" xfId="3304" xr:uid="{00000000-0005-0000-0000-0000A2170000}"/>
    <cellStyle name="Normal 8 9 2" xfId="5945" xr:uid="{00000000-0005-0000-0000-0000A3170000}"/>
    <cellStyle name="Normal 8 9 3" xfId="6778" xr:uid="{00000000-0005-0000-0000-0000A4170000}"/>
    <cellStyle name="Normal 8 9 4" xfId="6298" xr:uid="{00000000-0005-0000-0000-0000A5170000}"/>
    <cellStyle name="Normal 80" xfId="3305" xr:uid="{00000000-0005-0000-0000-0000A6170000}"/>
    <cellStyle name="Normal 80 2" xfId="5946" xr:uid="{00000000-0005-0000-0000-0000A7170000}"/>
    <cellStyle name="Normal 80 3" xfId="6779" xr:uid="{00000000-0005-0000-0000-0000A8170000}"/>
    <cellStyle name="Normal 80 4" xfId="6296" xr:uid="{00000000-0005-0000-0000-0000A9170000}"/>
    <cellStyle name="Normal 81" xfId="3306" xr:uid="{00000000-0005-0000-0000-0000AA170000}"/>
    <cellStyle name="Normal 81 2" xfId="5947" xr:uid="{00000000-0005-0000-0000-0000AB170000}"/>
    <cellStyle name="Normal 81 3" xfId="6780" xr:uid="{00000000-0005-0000-0000-0000AC170000}"/>
    <cellStyle name="Normal 81 4" xfId="6295" xr:uid="{00000000-0005-0000-0000-0000AD170000}"/>
    <cellStyle name="Normal 82" xfId="3307" xr:uid="{00000000-0005-0000-0000-0000AE170000}"/>
    <cellStyle name="Normal 82 2" xfId="5948" xr:uid="{00000000-0005-0000-0000-0000AF170000}"/>
    <cellStyle name="Normal 82 3" xfId="6781" xr:uid="{00000000-0005-0000-0000-0000B0170000}"/>
    <cellStyle name="Normal 82 4" xfId="6294" xr:uid="{00000000-0005-0000-0000-0000B1170000}"/>
    <cellStyle name="Normal 83" xfId="3308" xr:uid="{00000000-0005-0000-0000-0000B2170000}"/>
    <cellStyle name="Normal 83 2" xfId="5949" xr:uid="{00000000-0005-0000-0000-0000B3170000}"/>
    <cellStyle name="Normal 83 3" xfId="6782" xr:uid="{00000000-0005-0000-0000-0000B4170000}"/>
    <cellStyle name="Normal 83 4" xfId="6293" xr:uid="{00000000-0005-0000-0000-0000B5170000}"/>
    <cellStyle name="Normal 84" xfId="5950" xr:uid="{00000000-0005-0000-0000-0000B6170000}"/>
    <cellStyle name="Normal 85" xfId="5951" xr:uid="{00000000-0005-0000-0000-0000B7170000}"/>
    <cellStyle name="Normal 86" xfId="3309" xr:uid="{00000000-0005-0000-0000-0000B8170000}"/>
    <cellStyle name="Normal 86 2" xfId="5952" xr:uid="{00000000-0005-0000-0000-0000B9170000}"/>
    <cellStyle name="Normal 86 3" xfId="6783" xr:uid="{00000000-0005-0000-0000-0000BA170000}"/>
    <cellStyle name="Normal 86 4" xfId="6292" xr:uid="{00000000-0005-0000-0000-0000BB170000}"/>
    <cellStyle name="Normal 87" xfId="5953" xr:uid="{00000000-0005-0000-0000-0000BC170000}"/>
    <cellStyle name="Normal 88" xfId="3310" xr:uid="{00000000-0005-0000-0000-0000BD170000}"/>
    <cellStyle name="Normal 88 2" xfId="5954" xr:uid="{00000000-0005-0000-0000-0000BE170000}"/>
    <cellStyle name="Normal 88 3" xfId="6784" xr:uid="{00000000-0005-0000-0000-0000BF170000}"/>
    <cellStyle name="Normal 88 4" xfId="6291" xr:uid="{00000000-0005-0000-0000-0000C0170000}"/>
    <cellStyle name="Normal 89" xfId="3311" xr:uid="{00000000-0005-0000-0000-0000C1170000}"/>
    <cellStyle name="Normal 89 2" xfId="5955" xr:uid="{00000000-0005-0000-0000-0000C2170000}"/>
    <cellStyle name="Normal 89 3" xfId="6785" xr:uid="{00000000-0005-0000-0000-0000C3170000}"/>
    <cellStyle name="Normal 89 4" xfId="6290" xr:uid="{00000000-0005-0000-0000-0000C4170000}"/>
    <cellStyle name="Normal 9" xfId="3312" xr:uid="{00000000-0005-0000-0000-0000C5170000}"/>
    <cellStyle name="Normal 9 10" xfId="5956" xr:uid="{00000000-0005-0000-0000-0000C6170000}"/>
    <cellStyle name="Normal 9 11" xfId="5957" xr:uid="{00000000-0005-0000-0000-0000C7170000}"/>
    <cellStyle name="Normal 9 12" xfId="5958" xr:uid="{00000000-0005-0000-0000-0000C8170000}"/>
    <cellStyle name="Normal 9 13" xfId="5959" xr:uid="{00000000-0005-0000-0000-0000C9170000}"/>
    <cellStyle name="Normal 9 14" xfId="5960" xr:uid="{00000000-0005-0000-0000-0000CA170000}"/>
    <cellStyle name="Normal 9 15" xfId="5961" xr:uid="{00000000-0005-0000-0000-0000CB170000}"/>
    <cellStyle name="Normal 9 16" xfId="5962" xr:uid="{00000000-0005-0000-0000-0000CC170000}"/>
    <cellStyle name="Normal 9 17" xfId="5963" xr:uid="{00000000-0005-0000-0000-0000CD170000}"/>
    <cellStyle name="Normal 9 18" xfId="5964" xr:uid="{00000000-0005-0000-0000-0000CE170000}"/>
    <cellStyle name="Normal 9 19" xfId="5965" xr:uid="{00000000-0005-0000-0000-0000CF170000}"/>
    <cellStyle name="Normal 9 2" xfId="3313" xr:uid="{00000000-0005-0000-0000-0000D0170000}"/>
    <cellStyle name="Normal 9 2 2" xfId="5966" xr:uid="{00000000-0005-0000-0000-0000D1170000}"/>
    <cellStyle name="Normal 9 2 3" xfId="6786" xr:uid="{00000000-0005-0000-0000-0000D2170000}"/>
    <cellStyle name="Normal 9 2 4" xfId="6887" xr:uid="{00000000-0005-0000-0000-0000D3170000}"/>
    <cellStyle name="Normal 9 20" xfId="5967" xr:uid="{00000000-0005-0000-0000-0000D4170000}"/>
    <cellStyle name="Normal 9 21" xfId="5968" xr:uid="{00000000-0005-0000-0000-0000D5170000}"/>
    <cellStyle name="Normal 9 22" xfId="5969" xr:uid="{00000000-0005-0000-0000-0000D6170000}"/>
    <cellStyle name="Normal 9 23" xfId="5970" xr:uid="{00000000-0005-0000-0000-0000D7170000}"/>
    <cellStyle name="Normal 9 24" xfId="5971" xr:uid="{00000000-0005-0000-0000-0000D8170000}"/>
    <cellStyle name="Normal 9 25" xfId="5972" xr:uid="{00000000-0005-0000-0000-0000D9170000}"/>
    <cellStyle name="Normal 9 26" xfId="5973" xr:uid="{00000000-0005-0000-0000-0000DA170000}"/>
    <cellStyle name="Normal 9 27" xfId="5974" xr:uid="{00000000-0005-0000-0000-0000DB170000}"/>
    <cellStyle name="Normal 9 28" xfId="5975" xr:uid="{00000000-0005-0000-0000-0000DC170000}"/>
    <cellStyle name="Normal 9 29" xfId="5976" xr:uid="{00000000-0005-0000-0000-0000DD170000}"/>
    <cellStyle name="Normal 9 3" xfId="3314" xr:uid="{00000000-0005-0000-0000-0000DE170000}"/>
    <cellStyle name="Normal 9 3 2" xfId="5977" xr:uid="{00000000-0005-0000-0000-0000DF170000}"/>
    <cellStyle name="Normal 9 3 3" xfId="6787" xr:uid="{00000000-0005-0000-0000-0000E0170000}"/>
    <cellStyle name="Normal 9 3 4" xfId="6888" xr:uid="{00000000-0005-0000-0000-0000E1170000}"/>
    <cellStyle name="Normal 9 30" xfId="5978" xr:uid="{00000000-0005-0000-0000-0000E2170000}"/>
    <cellStyle name="Normal 9 31" xfId="5979" xr:uid="{00000000-0005-0000-0000-0000E3170000}"/>
    <cellStyle name="Normal 9 32" xfId="5980" xr:uid="{00000000-0005-0000-0000-0000E4170000}"/>
    <cellStyle name="Normal 9 33" xfId="5981" xr:uid="{00000000-0005-0000-0000-0000E5170000}"/>
    <cellStyle name="Normal 9 34" xfId="5982" xr:uid="{00000000-0005-0000-0000-0000E6170000}"/>
    <cellStyle name="Normal 9 35" xfId="5983" xr:uid="{00000000-0005-0000-0000-0000E7170000}"/>
    <cellStyle name="Normal 9 36" xfId="5984" xr:uid="{00000000-0005-0000-0000-0000E8170000}"/>
    <cellStyle name="Normal 9 37" xfId="5985" xr:uid="{00000000-0005-0000-0000-0000E9170000}"/>
    <cellStyle name="Normal 9 38" xfId="5986" xr:uid="{00000000-0005-0000-0000-0000EA170000}"/>
    <cellStyle name="Normal 9 39" xfId="5987" xr:uid="{00000000-0005-0000-0000-0000EB170000}"/>
    <cellStyle name="Normal 9 4" xfId="3930" xr:uid="{00000000-0005-0000-0000-0000EC170000}"/>
    <cellStyle name="Normal 9 4 2" xfId="5988" xr:uid="{00000000-0005-0000-0000-0000ED170000}"/>
    <cellStyle name="Normal 9 4 3" xfId="6788" xr:uid="{00000000-0005-0000-0000-0000EE170000}"/>
    <cellStyle name="Normal 9 4 4" xfId="6889" xr:uid="{00000000-0005-0000-0000-0000EF170000}"/>
    <cellStyle name="Normal 9 40" xfId="5989" xr:uid="{00000000-0005-0000-0000-0000F0170000}"/>
    <cellStyle name="Normal 9 41" xfId="5990" xr:uid="{00000000-0005-0000-0000-0000F1170000}"/>
    <cellStyle name="Normal 9 42" xfId="5991" xr:uid="{00000000-0005-0000-0000-0000F2170000}"/>
    <cellStyle name="Normal 9 43" xfId="5992" xr:uid="{00000000-0005-0000-0000-0000F3170000}"/>
    <cellStyle name="Normal 9 44" xfId="5993" xr:uid="{00000000-0005-0000-0000-0000F4170000}"/>
    <cellStyle name="Normal 9 45" xfId="5994" xr:uid="{00000000-0005-0000-0000-0000F5170000}"/>
    <cellStyle name="Normal 9 46" xfId="5995" xr:uid="{00000000-0005-0000-0000-0000F6170000}"/>
    <cellStyle name="Normal 9 47" xfId="5996" xr:uid="{00000000-0005-0000-0000-0000F7170000}"/>
    <cellStyle name="Normal 9 48" xfId="5997" xr:uid="{00000000-0005-0000-0000-0000F8170000}"/>
    <cellStyle name="Normal 9 49" xfId="5998" xr:uid="{00000000-0005-0000-0000-0000F9170000}"/>
    <cellStyle name="Normal 9 5" xfId="5999" xr:uid="{00000000-0005-0000-0000-0000FA170000}"/>
    <cellStyle name="Normal 9 50" xfId="6000" xr:uid="{00000000-0005-0000-0000-0000FB170000}"/>
    <cellStyle name="Normal 9 51" xfId="6001" xr:uid="{00000000-0005-0000-0000-0000FC170000}"/>
    <cellStyle name="Normal 9 52" xfId="6002" xr:uid="{00000000-0005-0000-0000-0000FD170000}"/>
    <cellStyle name="Normal 9 53" xfId="6003" xr:uid="{00000000-0005-0000-0000-0000FE170000}"/>
    <cellStyle name="Normal 9 54" xfId="6004" xr:uid="{00000000-0005-0000-0000-0000FF170000}"/>
    <cellStyle name="Normal 9 55" xfId="6005" xr:uid="{00000000-0005-0000-0000-000000180000}"/>
    <cellStyle name="Normal 9 56" xfId="6006" xr:uid="{00000000-0005-0000-0000-000001180000}"/>
    <cellStyle name="Normal 9 57" xfId="6007" xr:uid="{00000000-0005-0000-0000-000002180000}"/>
    <cellStyle name="Normal 9 6" xfId="6008" xr:uid="{00000000-0005-0000-0000-000003180000}"/>
    <cellStyle name="Normal 9 7" xfId="6009" xr:uid="{00000000-0005-0000-0000-000004180000}"/>
    <cellStyle name="Normal 9 8" xfId="6010" xr:uid="{00000000-0005-0000-0000-000005180000}"/>
    <cellStyle name="Normal 9 9" xfId="6011" xr:uid="{00000000-0005-0000-0000-000006180000}"/>
    <cellStyle name="Normal 9_BieuHD2016-2020Tquang2(OK)" xfId="3315" xr:uid="{00000000-0005-0000-0000-000007180000}"/>
    <cellStyle name="Normal 90" xfId="3316" xr:uid="{00000000-0005-0000-0000-000008180000}"/>
    <cellStyle name="Normal 90 2" xfId="6012" xr:uid="{00000000-0005-0000-0000-000009180000}"/>
    <cellStyle name="Normal 90 3" xfId="6790" xr:uid="{00000000-0005-0000-0000-00000A180000}"/>
    <cellStyle name="Normal 90 4" xfId="6890" xr:uid="{00000000-0005-0000-0000-00000B180000}"/>
    <cellStyle name="Normal 91" xfId="3317" xr:uid="{00000000-0005-0000-0000-00000C180000}"/>
    <cellStyle name="Normal 91 2" xfId="6013" xr:uid="{00000000-0005-0000-0000-00000D180000}"/>
    <cellStyle name="Normal 91 3" xfId="6791" xr:uid="{00000000-0005-0000-0000-00000E180000}"/>
    <cellStyle name="Normal 91 4" xfId="6891" xr:uid="{00000000-0005-0000-0000-00000F180000}"/>
    <cellStyle name="Normal 92" xfId="3318" xr:uid="{00000000-0005-0000-0000-000010180000}"/>
    <cellStyle name="Normal 92 2" xfId="6014" xr:uid="{00000000-0005-0000-0000-000011180000}"/>
    <cellStyle name="Normal 92 3" xfId="6792" xr:uid="{00000000-0005-0000-0000-000012180000}"/>
    <cellStyle name="Normal 92 4" xfId="6892" xr:uid="{00000000-0005-0000-0000-000013180000}"/>
    <cellStyle name="Normal 93" xfId="3319" xr:uid="{00000000-0005-0000-0000-000014180000}"/>
    <cellStyle name="Normal 93 2" xfId="6015" xr:uid="{00000000-0005-0000-0000-000015180000}"/>
    <cellStyle name="Normal 93 3" xfId="6793" xr:uid="{00000000-0005-0000-0000-000016180000}"/>
    <cellStyle name="Normal 93 4" xfId="6893" xr:uid="{00000000-0005-0000-0000-000017180000}"/>
    <cellStyle name="Normal 94" xfId="6016" xr:uid="{00000000-0005-0000-0000-000018180000}"/>
    <cellStyle name="Normal 95" xfId="6886" xr:uid="{00000000-0005-0000-0000-000019180000}"/>
    <cellStyle name="Normal1" xfId="3320" xr:uid="{00000000-0005-0000-0000-00001A180000}"/>
    <cellStyle name="Normal1 2" xfId="3321" xr:uid="{00000000-0005-0000-0000-00001B180000}"/>
    <cellStyle name="Normal1 3" xfId="3931" xr:uid="{00000000-0005-0000-0000-00001C180000}"/>
    <cellStyle name="Normale_ PESO ELETTR." xfId="3322" xr:uid="{00000000-0005-0000-0000-00001D180000}"/>
    <cellStyle name="Normalny_Cennik obowi?zuje od 06-08-2001 r (1)" xfId="3323" xr:uid="{00000000-0005-0000-0000-00001E180000}"/>
    <cellStyle name="Ò_x000d_Normal_123569?b_x000f_Normal_5HUYIC~1?_x0011_Normal_903DK-2001?_x000c_Normal_AD_x000b_Normal_Adot?_x000d_Normal_ADAdot?_x000d_Normal_ADOT~1ⓨ␐_x000b_?ÿ?_x0012_?ÿ?adot1?_x000b_Normal_ATEP?_x0012_Normal_Bao 㐬⎼o NCC?_x000b_Normal_bavi?_x000d_" xfId="3324" xr:uid="{00000000-0005-0000-0000-00001F180000}"/>
    <cellStyle name="Œ…‹æ_Ø‚è [0.00]_ÆÂ__" xfId="3325" xr:uid="{00000000-0005-0000-0000-000020180000}"/>
    <cellStyle name="Œ…‹æØ‚è [0.00]_laroux" xfId="3326" xr:uid="{00000000-0005-0000-0000-000021180000}"/>
    <cellStyle name="Œ…‹æØ‚è_laroux" xfId="3327" xr:uid="{00000000-0005-0000-0000-000022180000}"/>
    <cellStyle name="oft Excel]_x000d__x000a_Comment=open=/f ‚ðw’è‚·‚é‚ÆAƒ†[ƒU[’è‹`ŠÖ”‚ðŠÖ”“\‚è•t‚¯‚Ìˆê——‚É“o˜^‚·‚é‚±‚Æ‚ª‚Å‚«‚Ü‚·B_x000d__x000a_Maximized" xfId="3328" xr:uid="{00000000-0005-0000-0000-000023180000}"/>
    <cellStyle name="oft Excel]_x000d__x000a_Comment=open=/f ‚ðZw’è‚·‚é‚ÆAƒ†[ƒU[’è‹`ŠÖ”‚ðŠÖ”“\‚è•t‚¯‚Ìˆê——‚É“o˜^‚·‚é‚±‚Æ‚ª‚Å‚«‚Ü‚·B_x000d__x000a_Maximized" xfId="3329" xr:uid="{00000000-0005-0000-0000-000024180000}"/>
    <cellStyle name="oft Excel]_x000d__x000a_Comment=open=/f ‚ðŽw’è‚·‚é‚ÆAƒ†[ƒU[’è‹`ŠÖ”‚ðŠÖ”“\‚è•t‚¯‚Ìˆê——‚É“o˜^‚·‚é‚±‚Æ‚ª‚Å‚«‚Ü‚·B_x000d__x000a_Maximized" xfId="3330" xr:uid="{00000000-0005-0000-0000-000025180000}"/>
    <cellStyle name="oft Excel]_x000d__x000a_Comment=The open=/f lines load custom functions into the Paste Function list._x000d__x000a_Maximized=2_x000d__x000a_Basics=1_x000d__x000a_A" xfId="3331" xr:uid="{00000000-0005-0000-0000-000026180000}"/>
    <cellStyle name="oft Excel]_x000d__x000a_Comment=The open=/f lines load custom functions into the Paste Function list._x000d__x000a_Maximized=2_x000d__x000a_Basics=1_x000d__x000a_A 2" xfId="3332" xr:uid="{00000000-0005-0000-0000-000027180000}"/>
    <cellStyle name="oft Excel]_x000d__x000a_Comment=The open=/f lines load custom functions into the Paste Function list._x000d__x000a_Maximized=2_x000d__x000a_Basics=1_x000d__x000a_A 3" xfId="3932" xr:uid="{00000000-0005-0000-0000-000028180000}"/>
    <cellStyle name="oft Excel]_x000d__x000a_Comment=The open=/f lines load custom functions into the Paste Function list._x000d__x000a_Maximized=3_x000d__x000a_Basics=1_x000d__x000a_A" xfId="3333" xr:uid="{00000000-0005-0000-0000-000029180000}"/>
    <cellStyle name="oft Excel]_x000d__x000a_Comment=The open=/f lines load custom functions into the Paste Function list._x000d__x000a_Maximized=3_x000d__x000a_Basics=1_x000d__x000a_A 2" xfId="3334" xr:uid="{00000000-0005-0000-0000-00002A180000}"/>
    <cellStyle name="oft Excel]_x000d__x000a_Comment=The open=/f lines load custom functions into the Paste Function list._x000d__x000a_Maximized=3_x000d__x000a_Basics=1_x000d__x000a_A 3" xfId="3933" xr:uid="{00000000-0005-0000-0000-00002B180000}"/>
    <cellStyle name="omma [0]_Mktg Prog" xfId="3335" xr:uid="{00000000-0005-0000-0000-00002C180000}"/>
    <cellStyle name="ormal_Sheet1_1" xfId="3336" xr:uid="{00000000-0005-0000-0000-00002D180000}"/>
    <cellStyle name="per.style" xfId="3337" xr:uid="{00000000-0005-0000-0000-00002E180000}"/>
    <cellStyle name="Percent [0]" xfId="3338" xr:uid="{00000000-0005-0000-0000-00002F180000}"/>
    <cellStyle name="Percent [00]" xfId="3339" xr:uid="{00000000-0005-0000-0000-000030180000}"/>
    <cellStyle name="Percent [2]" xfId="3340" xr:uid="{00000000-0005-0000-0000-000031180000}"/>
    <cellStyle name="Percent [2] 2" xfId="3341" xr:uid="{00000000-0005-0000-0000-000032180000}"/>
    <cellStyle name="Percent [2] 3" xfId="3935" xr:uid="{00000000-0005-0000-0000-000033180000}"/>
    <cellStyle name="Percent 10" xfId="6017" xr:uid="{00000000-0005-0000-0000-000034180000}"/>
    <cellStyle name="Percent 10 10" xfId="6018" xr:uid="{00000000-0005-0000-0000-000035180000}"/>
    <cellStyle name="Percent 10 11" xfId="6019" xr:uid="{00000000-0005-0000-0000-000036180000}"/>
    <cellStyle name="Percent 10 12" xfId="6020" xr:uid="{00000000-0005-0000-0000-000037180000}"/>
    <cellStyle name="Percent 10 13" xfId="6021" xr:uid="{00000000-0005-0000-0000-000038180000}"/>
    <cellStyle name="Percent 10 14" xfId="6022" xr:uid="{00000000-0005-0000-0000-000039180000}"/>
    <cellStyle name="Percent 10 15" xfId="6023" xr:uid="{00000000-0005-0000-0000-00003A180000}"/>
    <cellStyle name="Percent 10 16" xfId="6024" xr:uid="{00000000-0005-0000-0000-00003B180000}"/>
    <cellStyle name="Percent 10 17" xfId="6025" xr:uid="{00000000-0005-0000-0000-00003C180000}"/>
    <cellStyle name="Percent 10 18" xfId="6026" xr:uid="{00000000-0005-0000-0000-00003D180000}"/>
    <cellStyle name="Percent 10 19" xfId="6027" xr:uid="{00000000-0005-0000-0000-00003E180000}"/>
    <cellStyle name="Percent 10 2" xfId="6028" xr:uid="{00000000-0005-0000-0000-00003F180000}"/>
    <cellStyle name="Percent 10 20" xfId="6029" xr:uid="{00000000-0005-0000-0000-000040180000}"/>
    <cellStyle name="Percent 10 21" xfId="6030" xr:uid="{00000000-0005-0000-0000-000041180000}"/>
    <cellStyle name="Percent 10 22" xfId="6031" xr:uid="{00000000-0005-0000-0000-000042180000}"/>
    <cellStyle name="Percent 10 23" xfId="6032" xr:uid="{00000000-0005-0000-0000-000043180000}"/>
    <cellStyle name="Percent 10 24" xfId="6033" xr:uid="{00000000-0005-0000-0000-000044180000}"/>
    <cellStyle name="Percent 10 25" xfId="6034" xr:uid="{00000000-0005-0000-0000-000045180000}"/>
    <cellStyle name="Percent 10 26" xfId="6035" xr:uid="{00000000-0005-0000-0000-000046180000}"/>
    <cellStyle name="Percent 10 27" xfId="6036" xr:uid="{00000000-0005-0000-0000-000047180000}"/>
    <cellStyle name="Percent 10 28" xfId="6037" xr:uid="{00000000-0005-0000-0000-000048180000}"/>
    <cellStyle name="Percent 10 29" xfId="6038" xr:uid="{00000000-0005-0000-0000-000049180000}"/>
    <cellStyle name="Percent 10 3" xfId="6039" xr:uid="{00000000-0005-0000-0000-00004A180000}"/>
    <cellStyle name="Percent 10 30" xfId="6040" xr:uid="{00000000-0005-0000-0000-00004B180000}"/>
    <cellStyle name="Percent 10 31" xfId="6041" xr:uid="{00000000-0005-0000-0000-00004C180000}"/>
    <cellStyle name="Percent 10 32" xfId="6042" xr:uid="{00000000-0005-0000-0000-00004D180000}"/>
    <cellStyle name="Percent 10 33" xfId="6043" xr:uid="{00000000-0005-0000-0000-00004E180000}"/>
    <cellStyle name="Percent 10 34" xfId="6044" xr:uid="{00000000-0005-0000-0000-00004F180000}"/>
    <cellStyle name="Percent 10 35" xfId="6045" xr:uid="{00000000-0005-0000-0000-000050180000}"/>
    <cellStyle name="Percent 10 36" xfId="6046" xr:uid="{00000000-0005-0000-0000-000051180000}"/>
    <cellStyle name="Percent 10 37" xfId="6047" xr:uid="{00000000-0005-0000-0000-000052180000}"/>
    <cellStyle name="Percent 10 38" xfId="6048" xr:uid="{00000000-0005-0000-0000-000053180000}"/>
    <cellStyle name="Percent 10 39" xfId="6049" xr:uid="{00000000-0005-0000-0000-000054180000}"/>
    <cellStyle name="Percent 10 4" xfId="6050" xr:uid="{00000000-0005-0000-0000-000055180000}"/>
    <cellStyle name="Percent 10 40" xfId="6051" xr:uid="{00000000-0005-0000-0000-000056180000}"/>
    <cellStyle name="Percent 10 41" xfId="6052" xr:uid="{00000000-0005-0000-0000-000057180000}"/>
    <cellStyle name="Percent 10 42" xfId="6053" xr:uid="{00000000-0005-0000-0000-000058180000}"/>
    <cellStyle name="Percent 10 43" xfId="6054" xr:uid="{00000000-0005-0000-0000-000059180000}"/>
    <cellStyle name="Percent 10 44" xfId="6055" xr:uid="{00000000-0005-0000-0000-00005A180000}"/>
    <cellStyle name="Percent 10 45" xfId="6056" xr:uid="{00000000-0005-0000-0000-00005B180000}"/>
    <cellStyle name="Percent 10 46" xfId="6057" xr:uid="{00000000-0005-0000-0000-00005C180000}"/>
    <cellStyle name="Percent 10 47" xfId="6058" xr:uid="{00000000-0005-0000-0000-00005D180000}"/>
    <cellStyle name="Percent 10 48" xfId="6059" xr:uid="{00000000-0005-0000-0000-00005E180000}"/>
    <cellStyle name="Percent 10 49" xfId="6060" xr:uid="{00000000-0005-0000-0000-00005F180000}"/>
    <cellStyle name="Percent 10 5" xfId="6061" xr:uid="{00000000-0005-0000-0000-000060180000}"/>
    <cellStyle name="Percent 10 50" xfId="6062" xr:uid="{00000000-0005-0000-0000-000061180000}"/>
    <cellStyle name="Percent 10 51" xfId="6063" xr:uid="{00000000-0005-0000-0000-000062180000}"/>
    <cellStyle name="Percent 10 52" xfId="6064" xr:uid="{00000000-0005-0000-0000-000063180000}"/>
    <cellStyle name="Percent 10 53" xfId="6065" xr:uid="{00000000-0005-0000-0000-000064180000}"/>
    <cellStyle name="Percent 10 54" xfId="6066" xr:uid="{00000000-0005-0000-0000-000065180000}"/>
    <cellStyle name="Percent 10 55" xfId="6067" xr:uid="{00000000-0005-0000-0000-000066180000}"/>
    <cellStyle name="Percent 10 56" xfId="6068" xr:uid="{00000000-0005-0000-0000-000067180000}"/>
    <cellStyle name="Percent 10 57" xfId="6069" xr:uid="{00000000-0005-0000-0000-000068180000}"/>
    <cellStyle name="Percent 10 58" xfId="6070" xr:uid="{00000000-0005-0000-0000-000069180000}"/>
    <cellStyle name="Percent 10 59" xfId="6071" xr:uid="{00000000-0005-0000-0000-00006A180000}"/>
    <cellStyle name="Percent 10 6" xfId="6072" xr:uid="{00000000-0005-0000-0000-00006B180000}"/>
    <cellStyle name="Percent 10 60" xfId="6073" xr:uid="{00000000-0005-0000-0000-00006C180000}"/>
    <cellStyle name="Percent 10 61" xfId="6074" xr:uid="{00000000-0005-0000-0000-00006D180000}"/>
    <cellStyle name="Percent 10 62" xfId="6075" xr:uid="{00000000-0005-0000-0000-00006E180000}"/>
    <cellStyle name="Percent 10 63" xfId="6076" xr:uid="{00000000-0005-0000-0000-00006F180000}"/>
    <cellStyle name="Percent 10 64" xfId="6077" xr:uid="{00000000-0005-0000-0000-000070180000}"/>
    <cellStyle name="Percent 10 65" xfId="6078" xr:uid="{00000000-0005-0000-0000-000071180000}"/>
    <cellStyle name="Percent 10 66" xfId="6079" xr:uid="{00000000-0005-0000-0000-000072180000}"/>
    <cellStyle name="Percent 10 67" xfId="6080" xr:uid="{00000000-0005-0000-0000-000073180000}"/>
    <cellStyle name="Percent 10 68" xfId="6081" xr:uid="{00000000-0005-0000-0000-000074180000}"/>
    <cellStyle name="Percent 10 69" xfId="6082" xr:uid="{00000000-0005-0000-0000-000075180000}"/>
    <cellStyle name="Percent 10 7" xfId="6083" xr:uid="{00000000-0005-0000-0000-000076180000}"/>
    <cellStyle name="Percent 10 70" xfId="6084" xr:uid="{00000000-0005-0000-0000-000077180000}"/>
    <cellStyle name="Percent 10 71" xfId="6085" xr:uid="{00000000-0005-0000-0000-000078180000}"/>
    <cellStyle name="Percent 10 72" xfId="6086" xr:uid="{00000000-0005-0000-0000-000079180000}"/>
    <cellStyle name="Percent 10 73" xfId="6087" xr:uid="{00000000-0005-0000-0000-00007A180000}"/>
    <cellStyle name="Percent 10 74" xfId="6088" xr:uid="{00000000-0005-0000-0000-00007B180000}"/>
    <cellStyle name="Percent 10 75" xfId="6089" xr:uid="{00000000-0005-0000-0000-00007C180000}"/>
    <cellStyle name="Percent 10 76" xfId="6090" xr:uid="{00000000-0005-0000-0000-00007D180000}"/>
    <cellStyle name="Percent 10 77" xfId="6091" xr:uid="{00000000-0005-0000-0000-00007E180000}"/>
    <cellStyle name="Percent 10 78" xfId="6092" xr:uid="{00000000-0005-0000-0000-00007F180000}"/>
    <cellStyle name="Percent 10 79" xfId="6093" xr:uid="{00000000-0005-0000-0000-000080180000}"/>
    <cellStyle name="Percent 10 8" xfId="6094" xr:uid="{00000000-0005-0000-0000-000081180000}"/>
    <cellStyle name="Percent 10 80" xfId="6095" xr:uid="{00000000-0005-0000-0000-000082180000}"/>
    <cellStyle name="Percent 10 81" xfId="6096" xr:uid="{00000000-0005-0000-0000-000083180000}"/>
    <cellStyle name="Percent 10 82" xfId="6097" xr:uid="{00000000-0005-0000-0000-000084180000}"/>
    <cellStyle name="Percent 10 83" xfId="6098" xr:uid="{00000000-0005-0000-0000-000085180000}"/>
    <cellStyle name="Percent 10 84" xfId="6099" xr:uid="{00000000-0005-0000-0000-000086180000}"/>
    <cellStyle name="Percent 10 85" xfId="6100" xr:uid="{00000000-0005-0000-0000-000087180000}"/>
    <cellStyle name="Percent 10 86" xfId="6101" xr:uid="{00000000-0005-0000-0000-000088180000}"/>
    <cellStyle name="Percent 10 87" xfId="6102" xr:uid="{00000000-0005-0000-0000-000089180000}"/>
    <cellStyle name="Percent 10 88" xfId="6103" xr:uid="{00000000-0005-0000-0000-00008A180000}"/>
    <cellStyle name="Percent 10 9" xfId="6104" xr:uid="{00000000-0005-0000-0000-00008B180000}"/>
    <cellStyle name="Percent 110" xfId="6105" xr:uid="{00000000-0005-0000-0000-00008C180000}"/>
    <cellStyle name="Percent 2" xfId="3342" xr:uid="{00000000-0005-0000-0000-00008D180000}"/>
    <cellStyle name="Percent 2 10" xfId="3343" xr:uid="{00000000-0005-0000-0000-00008E180000}"/>
    <cellStyle name="Percent 2 10 2" xfId="6106" xr:uid="{00000000-0005-0000-0000-00008F180000}"/>
    <cellStyle name="Percent 2 10 3" xfId="6826" xr:uid="{00000000-0005-0000-0000-000090180000}"/>
    <cellStyle name="Percent 2 10 4" xfId="6894" xr:uid="{00000000-0005-0000-0000-000091180000}"/>
    <cellStyle name="Percent 2 11" xfId="3344" xr:uid="{00000000-0005-0000-0000-000092180000}"/>
    <cellStyle name="Percent 2 11 2" xfId="6107" xr:uid="{00000000-0005-0000-0000-000093180000}"/>
    <cellStyle name="Percent 2 11 3" xfId="6827" xr:uid="{00000000-0005-0000-0000-000094180000}"/>
    <cellStyle name="Percent 2 11 4" xfId="6895" xr:uid="{00000000-0005-0000-0000-000095180000}"/>
    <cellStyle name="Percent 2 12" xfId="3345" xr:uid="{00000000-0005-0000-0000-000096180000}"/>
    <cellStyle name="Percent 2 12 2" xfId="6108" xr:uid="{00000000-0005-0000-0000-000097180000}"/>
    <cellStyle name="Percent 2 12 3" xfId="6828" xr:uid="{00000000-0005-0000-0000-000098180000}"/>
    <cellStyle name="Percent 2 12 4" xfId="6896" xr:uid="{00000000-0005-0000-0000-000099180000}"/>
    <cellStyle name="Percent 2 13" xfId="3346" xr:uid="{00000000-0005-0000-0000-00009A180000}"/>
    <cellStyle name="Percent 2 13 2" xfId="6109" xr:uid="{00000000-0005-0000-0000-00009B180000}"/>
    <cellStyle name="Percent 2 13 3" xfId="6829" xr:uid="{00000000-0005-0000-0000-00009C180000}"/>
    <cellStyle name="Percent 2 13 4" xfId="6897" xr:uid="{00000000-0005-0000-0000-00009D180000}"/>
    <cellStyle name="Percent 2 14" xfId="3347" xr:uid="{00000000-0005-0000-0000-00009E180000}"/>
    <cellStyle name="Percent 2 14 2" xfId="6110" xr:uid="{00000000-0005-0000-0000-00009F180000}"/>
    <cellStyle name="Percent 2 14 3" xfId="6830" xr:uid="{00000000-0005-0000-0000-0000A0180000}"/>
    <cellStyle name="Percent 2 14 4" xfId="6898" xr:uid="{00000000-0005-0000-0000-0000A1180000}"/>
    <cellStyle name="Percent 2 15" xfId="3348" xr:uid="{00000000-0005-0000-0000-0000A2180000}"/>
    <cellStyle name="Percent 2 15 2" xfId="6111" xr:uid="{00000000-0005-0000-0000-0000A3180000}"/>
    <cellStyle name="Percent 2 15 3" xfId="6831" xr:uid="{00000000-0005-0000-0000-0000A4180000}"/>
    <cellStyle name="Percent 2 15 4" xfId="6899" xr:uid="{00000000-0005-0000-0000-0000A5180000}"/>
    <cellStyle name="Percent 2 16" xfId="3349" xr:uid="{00000000-0005-0000-0000-0000A6180000}"/>
    <cellStyle name="Percent 2 16 2" xfId="6112" xr:uid="{00000000-0005-0000-0000-0000A7180000}"/>
    <cellStyle name="Percent 2 16 3" xfId="6832" xr:uid="{00000000-0005-0000-0000-0000A8180000}"/>
    <cellStyle name="Percent 2 16 4" xfId="6900" xr:uid="{00000000-0005-0000-0000-0000A9180000}"/>
    <cellStyle name="Percent 2 17" xfId="3350" xr:uid="{00000000-0005-0000-0000-0000AA180000}"/>
    <cellStyle name="Percent 2 17 2" xfId="6113" xr:uid="{00000000-0005-0000-0000-0000AB180000}"/>
    <cellStyle name="Percent 2 17 3" xfId="6833" xr:uid="{00000000-0005-0000-0000-0000AC180000}"/>
    <cellStyle name="Percent 2 17 4" xfId="6901" xr:uid="{00000000-0005-0000-0000-0000AD180000}"/>
    <cellStyle name="Percent 2 18" xfId="3351" xr:uid="{00000000-0005-0000-0000-0000AE180000}"/>
    <cellStyle name="Percent 2 18 2" xfId="6114" xr:uid="{00000000-0005-0000-0000-0000AF180000}"/>
    <cellStyle name="Percent 2 18 3" xfId="6834" xr:uid="{00000000-0005-0000-0000-0000B0180000}"/>
    <cellStyle name="Percent 2 18 4" xfId="6902" xr:uid="{00000000-0005-0000-0000-0000B1180000}"/>
    <cellStyle name="Percent 2 19" xfId="3352" xr:uid="{00000000-0005-0000-0000-0000B2180000}"/>
    <cellStyle name="Percent 2 19 2" xfId="6115" xr:uid="{00000000-0005-0000-0000-0000B3180000}"/>
    <cellStyle name="Percent 2 19 3" xfId="6835" xr:uid="{00000000-0005-0000-0000-0000B4180000}"/>
    <cellStyle name="Percent 2 19 4" xfId="6903" xr:uid="{00000000-0005-0000-0000-0000B5180000}"/>
    <cellStyle name="Percent 2 2" xfId="3353" xr:uid="{00000000-0005-0000-0000-0000B6180000}"/>
    <cellStyle name="Percent 2 2 2" xfId="3354" xr:uid="{00000000-0005-0000-0000-0000B7180000}"/>
    <cellStyle name="Percent 2 2 3" xfId="3937" xr:uid="{00000000-0005-0000-0000-0000B8180000}"/>
    <cellStyle name="Percent 2 2 4" xfId="6116" xr:uid="{00000000-0005-0000-0000-0000B9180000}"/>
    <cellStyle name="Percent 2 2 5" xfId="6836" xr:uid="{00000000-0005-0000-0000-0000BA180000}"/>
    <cellStyle name="Percent 2 2 6" xfId="6904" xr:uid="{00000000-0005-0000-0000-0000BB180000}"/>
    <cellStyle name="Percent 2 20" xfId="3355" xr:uid="{00000000-0005-0000-0000-0000BC180000}"/>
    <cellStyle name="Percent 2 20 2" xfId="6117" xr:uid="{00000000-0005-0000-0000-0000BD180000}"/>
    <cellStyle name="Percent 2 20 3" xfId="6837" xr:uid="{00000000-0005-0000-0000-0000BE180000}"/>
    <cellStyle name="Percent 2 20 4" xfId="6905" xr:uid="{00000000-0005-0000-0000-0000BF180000}"/>
    <cellStyle name="Percent 2 21" xfId="3356" xr:uid="{00000000-0005-0000-0000-0000C0180000}"/>
    <cellStyle name="Percent 2 21 2" xfId="6118" xr:uid="{00000000-0005-0000-0000-0000C1180000}"/>
    <cellStyle name="Percent 2 21 3" xfId="6838" xr:uid="{00000000-0005-0000-0000-0000C2180000}"/>
    <cellStyle name="Percent 2 21 4" xfId="6906" xr:uid="{00000000-0005-0000-0000-0000C3180000}"/>
    <cellStyle name="Percent 2 22" xfId="3357" xr:uid="{00000000-0005-0000-0000-0000C4180000}"/>
    <cellStyle name="Percent 2 22 2" xfId="6119" xr:uid="{00000000-0005-0000-0000-0000C5180000}"/>
    <cellStyle name="Percent 2 22 3" xfId="6839" xr:uid="{00000000-0005-0000-0000-0000C6180000}"/>
    <cellStyle name="Percent 2 22 4" xfId="6907" xr:uid="{00000000-0005-0000-0000-0000C7180000}"/>
    <cellStyle name="Percent 2 23" xfId="3358" xr:uid="{00000000-0005-0000-0000-0000C8180000}"/>
    <cellStyle name="Percent 2 23 2" xfId="6120" xr:uid="{00000000-0005-0000-0000-0000C9180000}"/>
    <cellStyle name="Percent 2 23 3" xfId="6840" xr:uid="{00000000-0005-0000-0000-0000CA180000}"/>
    <cellStyle name="Percent 2 23 4" xfId="6908" xr:uid="{00000000-0005-0000-0000-0000CB180000}"/>
    <cellStyle name="Percent 2 24" xfId="3359" xr:uid="{00000000-0005-0000-0000-0000CC180000}"/>
    <cellStyle name="Percent 2 24 2" xfId="6121" xr:uid="{00000000-0005-0000-0000-0000CD180000}"/>
    <cellStyle name="Percent 2 24 3" xfId="6841" xr:uid="{00000000-0005-0000-0000-0000CE180000}"/>
    <cellStyle name="Percent 2 24 4" xfId="6909" xr:uid="{00000000-0005-0000-0000-0000CF180000}"/>
    <cellStyle name="Percent 2 25" xfId="3360" xr:uid="{00000000-0005-0000-0000-0000D0180000}"/>
    <cellStyle name="Percent 2 25 2" xfId="6122" xr:uid="{00000000-0005-0000-0000-0000D1180000}"/>
    <cellStyle name="Percent 2 25 3" xfId="6842" xr:uid="{00000000-0005-0000-0000-0000D2180000}"/>
    <cellStyle name="Percent 2 25 4" xfId="6910" xr:uid="{00000000-0005-0000-0000-0000D3180000}"/>
    <cellStyle name="Percent 2 26" xfId="3361" xr:uid="{00000000-0005-0000-0000-0000D4180000}"/>
    <cellStyle name="Percent 2 26 2" xfId="6123" xr:uid="{00000000-0005-0000-0000-0000D5180000}"/>
    <cellStyle name="Percent 2 26 3" xfId="6843" xr:uid="{00000000-0005-0000-0000-0000D6180000}"/>
    <cellStyle name="Percent 2 26 4" xfId="6911" xr:uid="{00000000-0005-0000-0000-0000D7180000}"/>
    <cellStyle name="Percent 2 27" xfId="3362" xr:uid="{00000000-0005-0000-0000-0000D8180000}"/>
    <cellStyle name="Percent 2 27 2" xfId="6124" xr:uid="{00000000-0005-0000-0000-0000D9180000}"/>
    <cellStyle name="Percent 2 27 3" xfId="6844" xr:uid="{00000000-0005-0000-0000-0000DA180000}"/>
    <cellStyle name="Percent 2 27 4" xfId="6912" xr:uid="{00000000-0005-0000-0000-0000DB180000}"/>
    <cellStyle name="Percent 2 28" xfId="3363" xr:uid="{00000000-0005-0000-0000-0000DC180000}"/>
    <cellStyle name="Percent 2 28 2" xfId="6125" xr:uid="{00000000-0005-0000-0000-0000DD180000}"/>
    <cellStyle name="Percent 2 28 3" xfId="6845" xr:uid="{00000000-0005-0000-0000-0000DE180000}"/>
    <cellStyle name="Percent 2 28 4" xfId="6913" xr:uid="{00000000-0005-0000-0000-0000DF180000}"/>
    <cellStyle name="Percent 2 29" xfId="3364" xr:uid="{00000000-0005-0000-0000-0000E0180000}"/>
    <cellStyle name="Percent 2 29 2" xfId="6126" xr:uid="{00000000-0005-0000-0000-0000E1180000}"/>
    <cellStyle name="Percent 2 29 3" xfId="6846" xr:uid="{00000000-0005-0000-0000-0000E2180000}"/>
    <cellStyle name="Percent 2 29 4" xfId="6914" xr:uid="{00000000-0005-0000-0000-0000E3180000}"/>
    <cellStyle name="Percent 2 3" xfId="3365" xr:uid="{00000000-0005-0000-0000-0000E4180000}"/>
    <cellStyle name="Percent 2 3 2" xfId="6127" xr:uid="{00000000-0005-0000-0000-0000E5180000}"/>
    <cellStyle name="Percent 2 3 3" xfId="6847" xr:uid="{00000000-0005-0000-0000-0000E6180000}"/>
    <cellStyle name="Percent 2 3 4" xfId="6915" xr:uid="{00000000-0005-0000-0000-0000E7180000}"/>
    <cellStyle name="Percent 2 30" xfId="3366" xr:uid="{00000000-0005-0000-0000-0000E8180000}"/>
    <cellStyle name="Percent 2 30 2" xfId="6128" xr:uid="{00000000-0005-0000-0000-0000E9180000}"/>
    <cellStyle name="Percent 2 30 3" xfId="6848" xr:uid="{00000000-0005-0000-0000-0000EA180000}"/>
    <cellStyle name="Percent 2 30 4" xfId="6916" xr:uid="{00000000-0005-0000-0000-0000EB180000}"/>
    <cellStyle name="Percent 2 31" xfId="3936" xr:uid="{00000000-0005-0000-0000-0000EC180000}"/>
    <cellStyle name="Percent 2 31 2" xfId="6129" xr:uid="{00000000-0005-0000-0000-0000ED180000}"/>
    <cellStyle name="Percent 2 31 3" xfId="6849" xr:uid="{00000000-0005-0000-0000-0000EE180000}"/>
    <cellStyle name="Percent 2 31 4" xfId="6917" xr:uid="{00000000-0005-0000-0000-0000EF180000}"/>
    <cellStyle name="Percent 2 32" xfId="6130" xr:uid="{00000000-0005-0000-0000-0000F0180000}"/>
    <cellStyle name="Percent 2 33" xfId="6131" xr:uid="{00000000-0005-0000-0000-0000F1180000}"/>
    <cellStyle name="Percent 2 34" xfId="6132" xr:uid="{00000000-0005-0000-0000-0000F2180000}"/>
    <cellStyle name="Percent 2 35" xfId="6133" xr:uid="{00000000-0005-0000-0000-0000F3180000}"/>
    <cellStyle name="Percent 2 36" xfId="6134" xr:uid="{00000000-0005-0000-0000-0000F4180000}"/>
    <cellStyle name="Percent 2 37" xfId="6135" xr:uid="{00000000-0005-0000-0000-0000F5180000}"/>
    <cellStyle name="Percent 2 38" xfId="6136" xr:uid="{00000000-0005-0000-0000-0000F6180000}"/>
    <cellStyle name="Percent 2 39" xfId="6137" xr:uid="{00000000-0005-0000-0000-0000F7180000}"/>
    <cellStyle name="Percent 2 4" xfId="3367" xr:uid="{00000000-0005-0000-0000-0000F8180000}"/>
    <cellStyle name="Percent 2 4 2" xfId="6138" xr:uid="{00000000-0005-0000-0000-0000F9180000}"/>
    <cellStyle name="Percent 2 4 3" xfId="6851" xr:uid="{00000000-0005-0000-0000-0000FA180000}"/>
    <cellStyle name="Percent 2 4 4" xfId="6918" xr:uid="{00000000-0005-0000-0000-0000FB180000}"/>
    <cellStyle name="Percent 2 40" xfId="6139" xr:uid="{00000000-0005-0000-0000-0000FC180000}"/>
    <cellStyle name="Percent 2 41" xfId="6140" xr:uid="{00000000-0005-0000-0000-0000FD180000}"/>
    <cellStyle name="Percent 2 42" xfId="6141" xr:uid="{00000000-0005-0000-0000-0000FE180000}"/>
    <cellStyle name="Percent 2 43" xfId="6142" xr:uid="{00000000-0005-0000-0000-0000FF180000}"/>
    <cellStyle name="Percent 2 44" xfId="6143" xr:uid="{00000000-0005-0000-0000-000000190000}"/>
    <cellStyle name="Percent 2 45" xfId="6144" xr:uid="{00000000-0005-0000-0000-000001190000}"/>
    <cellStyle name="Percent 2 46" xfId="6145" xr:uid="{00000000-0005-0000-0000-000002190000}"/>
    <cellStyle name="Percent 2 47" xfId="6146" xr:uid="{00000000-0005-0000-0000-000003190000}"/>
    <cellStyle name="Percent 2 48" xfId="6147" xr:uid="{00000000-0005-0000-0000-000004190000}"/>
    <cellStyle name="Percent 2 49" xfId="6148" xr:uid="{00000000-0005-0000-0000-000005190000}"/>
    <cellStyle name="Percent 2 5" xfId="3368" xr:uid="{00000000-0005-0000-0000-000006190000}"/>
    <cellStyle name="Percent 2 5 2" xfId="6149" xr:uid="{00000000-0005-0000-0000-000007190000}"/>
    <cellStyle name="Percent 2 5 3" xfId="6861" xr:uid="{00000000-0005-0000-0000-000008190000}"/>
    <cellStyle name="Percent 2 5 4" xfId="6919" xr:uid="{00000000-0005-0000-0000-000009190000}"/>
    <cellStyle name="Percent 2 50" xfId="6150" xr:uid="{00000000-0005-0000-0000-00000A190000}"/>
    <cellStyle name="Percent 2 51" xfId="6151" xr:uid="{00000000-0005-0000-0000-00000B190000}"/>
    <cellStyle name="Percent 2 52" xfId="6152" xr:uid="{00000000-0005-0000-0000-00000C190000}"/>
    <cellStyle name="Percent 2 53" xfId="6153" xr:uid="{00000000-0005-0000-0000-00000D190000}"/>
    <cellStyle name="Percent 2 54" xfId="6154" xr:uid="{00000000-0005-0000-0000-00000E190000}"/>
    <cellStyle name="Percent 2 55" xfId="6155" xr:uid="{00000000-0005-0000-0000-00000F190000}"/>
    <cellStyle name="Percent 2 56" xfId="6156" xr:uid="{00000000-0005-0000-0000-000010190000}"/>
    <cellStyle name="Percent 2 57" xfId="6157" xr:uid="{00000000-0005-0000-0000-000011190000}"/>
    <cellStyle name="Percent 2 58" xfId="6158" xr:uid="{00000000-0005-0000-0000-000012190000}"/>
    <cellStyle name="Percent 2 59" xfId="6159" xr:uid="{00000000-0005-0000-0000-000013190000}"/>
    <cellStyle name="Percent 2 6" xfId="3369" xr:uid="{00000000-0005-0000-0000-000014190000}"/>
    <cellStyle name="Percent 2 6 2" xfId="6160" xr:uid="{00000000-0005-0000-0000-000015190000}"/>
    <cellStyle name="Percent 2 6 3" xfId="6871" xr:uid="{00000000-0005-0000-0000-000016190000}"/>
    <cellStyle name="Percent 2 6 4" xfId="6920" xr:uid="{00000000-0005-0000-0000-000017190000}"/>
    <cellStyle name="Percent 2 60" xfId="6161" xr:uid="{00000000-0005-0000-0000-000018190000}"/>
    <cellStyle name="Percent 2 61" xfId="6162" xr:uid="{00000000-0005-0000-0000-000019190000}"/>
    <cellStyle name="Percent 2 62" xfId="6163" xr:uid="{00000000-0005-0000-0000-00001A190000}"/>
    <cellStyle name="Percent 2 63" xfId="6164" xr:uid="{00000000-0005-0000-0000-00001B190000}"/>
    <cellStyle name="Percent 2 64" xfId="6165" xr:uid="{00000000-0005-0000-0000-00001C190000}"/>
    <cellStyle name="Percent 2 65" xfId="6166" xr:uid="{00000000-0005-0000-0000-00001D190000}"/>
    <cellStyle name="Percent 2 66" xfId="6167" xr:uid="{00000000-0005-0000-0000-00001E190000}"/>
    <cellStyle name="Percent 2 67" xfId="6168" xr:uid="{00000000-0005-0000-0000-00001F190000}"/>
    <cellStyle name="Percent 2 68" xfId="6169" xr:uid="{00000000-0005-0000-0000-000020190000}"/>
    <cellStyle name="Percent 2 69" xfId="6170" xr:uid="{00000000-0005-0000-0000-000021190000}"/>
    <cellStyle name="Percent 2 7" xfId="3370" xr:uid="{00000000-0005-0000-0000-000022190000}"/>
    <cellStyle name="Percent 2 7 2" xfId="6171" xr:uid="{00000000-0005-0000-0000-000023190000}"/>
    <cellStyle name="Percent 2 7 3" xfId="6872" xr:uid="{00000000-0005-0000-0000-000024190000}"/>
    <cellStyle name="Percent 2 7 4" xfId="6921" xr:uid="{00000000-0005-0000-0000-000025190000}"/>
    <cellStyle name="Percent 2 70" xfId="6172" xr:uid="{00000000-0005-0000-0000-000026190000}"/>
    <cellStyle name="Percent 2 71" xfId="6173" xr:uid="{00000000-0005-0000-0000-000027190000}"/>
    <cellStyle name="Percent 2 72" xfId="6174" xr:uid="{00000000-0005-0000-0000-000028190000}"/>
    <cellStyle name="Percent 2 73" xfId="6175" xr:uid="{00000000-0005-0000-0000-000029190000}"/>
    <cellStyle name="Percent 2 74" xfId="6176" xr:uid="{00000000-0005-0000-0000-00002A190000}"/>
    <cellStyle name="Percent 2 75" xfId="6177" xr:uid="{00000000-0005-0000-0000-00002B190000}"/>
    <cellStyle name="Percent 2 76" xfId="6178" xr:uid="{00000000-0005-0000-0000-00002C190000}"/>
    <cellStyle name="Percent 2 77" xfId="6179" xr:uid="{00000000-0005-0000-0000-00002D190000}"/>
    <cellStyle name="Percent 2 78" xfId="6180" xr:uid="{00000000-0005-0000-0000-00002E190000}"/>
    <cellStyle name="Percent 2 79" xfId="6181" xr:uid="{00000000-0005-0000-0000-00002F190000}"/>
    <cellStyle name="Percent 2 8" xfId="3371" xr:uid="{00000000-0005-0000-0000-000030190000}"/>
    <cellStyle name="Percent 2 8 2" xfId="6182" xr:uid="{00000000-0005-0000-0000-000031190000}"/>
    <cellStyle name="Percent 2 8 3" xfId="6875" xr:uid="{00000000-0005-0000-0000-000032190000}"/>
    <cellStyle name="Percent 2 8 4" xfId="6922" xr:uid="{00000000-0005-0000-0000-000033190000}"/>
    <cellStyle name="Percent 2 80" xfId="6183" xr:uid="{00000000-0005-0000-0000-000034190000}"/>
    <cellStyle name="Percent 2 81" xfId="6184" xr:uid="{00000000-0005-0000-0000-000035190000}"/>
    <cellStyle name="Percent 2 82" xfId="6185" xr:uid="{00000000-0005-0000-0000-000036190000}"/>
    <cellStyle name="Percent 2 83" xfId="6186" xr:uid="{00000000-0005-0000-0000-000037190000}"/>
    <cellStyle name="Percent 2 84" xfId="6187" xr:uid="{00000000-0005-0000-0000-000038190000}"/>
    <cellStyle name="Percent 2 85" xfId="6188" xr:uid="{00000000-0005-0000-0000-000039190000}"/>
    <cellStyle name="Percent 2 86" xfId="6189" xr:uid="{00000000-0005-0000-0000-00003A190000}"/>
    <cellStyle name="Percent 2 87" xfId="6190" xr:uid="{00000000-0005-0000-0000-00003B190000}"/>
    <cellStyle name="Percent 2 88" xfId="6191" xr:uid="{00000000-0005-0000-0000-00003C190000}"/>
    <cellStyle name="Percent 2 89" xfId="6192" xr:uid="{00000000-0005-0000-0000-00003D190000}"/>
    <cellStyle name="Percent 2 9" xfId="3372" xr:uid="{00000000-0005-0000-0000-00003E190000}"/>
    <cellStyle name="Percent 2 9 2" xfId="6193" xr:uid="{00000000-0005-0000-0000-00003F190000}"/>
    <cellStyle name="Percent 2 9 3" xfId="6879" xr:uid="{00000000-0005-0000-0000-000040190000}"/>
    <cellStyle name="Percent 2 9 4" xfId="6923" xr:uid="{00000000-0005-0000-0000-000041190000}"/>
    <cellStyle name="Percent 2 90" xfId="6194" xr:uid="{00000000-0005-0000-0000-000042190000}"/>
    <cellStyle name="Percent 2 91" xfId="6195" xr:uid="{00000000-0005-0000-0000-000043190000}"/>
    <cellStyle name="Percent 2 92" xfId="6196" xr:uid="{00000000-0005-0000-0000-000044190000}"/>
    <cellStyle name="Percent 2 93" xfId="6197" xr:uid="{00000000-0005-0000-0000-000045190000}"/>
    <cellStyle name="Percent 2 94" xfId="6198" xr:uid="{00000000-0005-0000-0000-000046190000}"/>
    <cellStyle name="Percent 2 95" xfId="6199" xr:uid="{00000000-0005-0000-0000-000047190000}"/>
    <cellStyle name="Percent 21 10" xfId="6200" xr:uid="{00000000-0005-0000-0000-000048190000}"/>
    <cellStyle name="Percent 21 11" xfId="6201" xr:uid="{00000000-0005-0000-0000-000049190000}"/>
    <cellStyle name="Percent 21 12" xfId="6202" xr:uid="{00000000-0005-0000-0000-00004A190000}"/>
    <cellStyle name="Percent 21 13" xfId="6203" xr:uid="{00000000-0005-0000-0000-00004B190000}"/>
    <cellStyle name="Percent 21 14" xfId="6204" xr:uid="{00000000-0005-0000-0000-00004C190000}"/>
    <cellStyle name="Percent 21 15" xfId="6205" xr:uid="{00000000-0005-0000-0000-00004D190000}"/>
    <cellStyle name="Percent 21 16" xfId="6206" xr:uid="{00000000-0005-0000-0000-00004E190000}"/>
    <cellStyle name="Percent 21 17" xfId="6207" xr:uid="{00000000-0005-0000-0000-00004F190000}"/>
    <cellStyle name="Percent 21 18" xfId="6208" xr:uid="{00000000-0005-0000-0000-000050190000}"/>
    <cellStyle name="Percent 21 19" xfId="6209" xr:uid="{00000000-0005-0000-0000-000051190000}"/>
    <cellStyle name="Percent 21 2" xfId="6210" xr:uid="{00000000-0005-0000-0000-000052190000}"/>
    <cellStyle name="Percent 21 20" xfId="6211" xr:uid="{00000000-0005-0000-0000-000053190000}"/>
    <cellStyle name="Percent 21 21" xfId="6212" xr:uid="{00000000-0005-0000-0000-000054190000}"/>
    <cellStyle name="Percent 21 22" xfId="6213" xr:uid="{00000000-0005-0000-0000-000055190000}"/>
    <cellStyle name="Percent 21 23" xfId="6214" xr:uid="{00000000-0005-0000-0000-000056190000}"/>
    <cellStyle name="Percent 21 24" xfId="6215" xr:uid="{00000000-0005-0000-0000-000057190000}"/>
    <cellStyle name="Percent 21 25" xfId="6216" xr:uid="{00000000-0005-0000-0000-000058190000}"/>
    <cellStyle name="Percent 21 26" xfId="6217" xr:uid="{00000000-0005-0000-0000-000059190000}"/>
    <cellStyle name="Percent 21 27" xfId="6218" xr:uid="{00000000-0005-0000-0000-00005A190000}"/>
    <cellStyle name="Percent 21 28" xfId="6219" xr:uid="{00000000-0005-0000-0000-00005B190000}"/>
    <cellStyle name="Percent 21 29" xfId="6220" xr:uid="{00000000-0005-0000-0000-00005C190000}"/>
    <cellStyle name="Percent 21 3" xfId="6221" xr:uid="{00000000-0005-0000-0000-00005D190000}"/>
    <cellStyle name="Percent 21 30" xfId="6222" xr:uid="{00000000-0005-0000-0000-00005E190000}"/>
    <cellStyle name="Percent 21 31" xfId="6223" xr:uid="{00000000-0005-0000-0000-00005F190000}"/>
    <cellStyle name="Percent 21 32" xfId="6224" xr:uid="{00000000-0005-0000-0000-000060190000}"/>
    <cellStyle name="Percent 21 33" xfId="6225" xr:uid="{00000000-0005-0000-0000-000061190000}"/>
    <cellStyle name="Percent 21 34" xfId="6226" xr:uid="{00000000-0005-0000-0000-000062190000}"/>
    <cellStyle name="Percent 21 35" xfId="6227" xr:uid="{00000000-0005-0000-0000-000063190000}"/>
    <cellStyle name="Percent 21 36" xfId="6228" xr:uid="{00000000-0005-0000-0000-000064190000}"/>
    <cellStyle name="Percent 21 37" xfId="6229" xr:uid="{00000000-0005-0000-0000-000065190000}"/>
    <cellStyle name="Percent 21 38" xfId="6230" xr:uid="{00000000-0005-0000-0000-000066190000}"/>
    <cellStyle name="Percent 21 39" xfId="6231" xr:uid="{00000000-0005-0000-0000-000067190000}"/>
    <cellStyle name="Percent 21 4" xfId="6232" xr:uid="{00000000-0005-0000-0000-000068190000}"/>
    <cellStyle name="Percent 21 40" xfId="6233" xr:uid="{00000000-0005-0000-0000-000069190000}"/>
    <cellStyle name="Percent 21 41" xfId="6234" xr:uid="{00000000-0005-0000-0000-00006A190000}"/>
    <cellStyle name="Percent 21 42" xfId="6235" xr:uid="{00000000-0005-0000-0000-00006B190000}"/>
    <cellStyle name="Percent 21 43" xfId="6236" xr:uid="{00000000-0005-0000-0000-00006C190000}"/>
    <cellStyle name="Percent 21 44" xfId="6237" xr:uid="{00000000-0005-0000-0000-00006D190000}"/>
    <cellStyle name="Percent 21 45" xfId="6238" xr:uid="{00000000-0005-0000-0000-00006E190000}"/>
    <cellStyle name="Percent 21 46" xfId="6239" xr:uid="{00000000-0005-0000-0000-00006F190000}"/>
    <cellStyle name="Percent 21 47" xfId="6240" xr:uid="{00000000-0005-0000-0000-000070190000}"/>
    <cellStyle name="Percent 21 48" xfId="6241" xr:uid="{00000000-0005-0000-0000-000071190000}"/>
    <cellStyle name="Percent 21 49" xfId="6242" xr:uid="{00000000-0005-0000-0000-000072190000}"/>
    <cellStyle name="Percent 21 5" xfId="6243" xr:uid="{00000000-0005-0000-0000-000073190000}"/>
    <cellStyle name="Percent 21 50" xfId="6244" xr:uid="{00000000-0005-0000-0000-000074190000}"/>
    <cellStyle name="Percent 21 51" xfId="6245" xr:uid="{00000000-0005-0000-0000-000075190000}"/>
    <cellStyle name="Percent 21 52" xfId="6246" xr:uid="{00000000-0005-0000-0000-000076190000}"/>
    <cellStyle name="Percent 21 53" xfId="6247" xr:uid="{00000000-0005-0000-0000-000077190000}"/>
    <cellStyle name="Percent 21 54" xfId="6248" xr:uid="{00000000-0005-0000-0000-000078190000}"/>
    <cellStyle name="Percent 21 55" xfId="6249" xr:uid="{00000000-0005-0000-0000-000079190000}"/>
    <cellStyle name="Percent 21 56" xfId="6250" xr:uid="{00000000-0005-0000-0000-00007A190000}"/>
    <cellStyle name="Percent 21 57" xfId="6251" xr:uid="{00000000-0005-0000-0000-00007B190000}"/>
    <cellStyle name="Percent 21 58" xfId="6252" xr:uid="{00000000-0005-0000-0000-00007C190000}"/>
    <cellStyle name="Percent 21 59" xfId="6253" xr:uid="{00000000-0005-0000-0000-00007D190000}"/>
    <cellStyle name="Percent 21 6" xfId="6254" xr:uid="{00000000-0005-0000-0000-00007E190000}"/>
    <cellStyle name="Percent 21 60" xfId="6255" xr:uid="{00000000-0005-0000-0000-00007F190000}"/>
    <cellStyle name="Percent 21 61" xfId="6256" xr:uid="{00000000-0005-0000-0000-000080190000}"/>
    <cellStyle name="Percent 21 62" xfId="6257" xr:uid="{00000000-0005-0000-0000-000081190000}"/>
    <cellStyle name="Percent 21 63" xfId="6258" xr:uid="{00000000-0005-0000-0000-000082190000}"/>
    <cellStyle name="Percent 21 64" xfId="6259" xr:uid="{00000000-0005-0000-0000-000083190000}"/>
    <cellStyle name="Percent 21 65" xfId="6260" xr:uid="{00000000-0005-0000-0000-000084190000}"/>
    <cellStyle name="Percent 21 66" xfId="6261" xr:uid="{00000000-0005-0000-0000-000085190000}"/>
    <cellStyle name="Percent 21 67" xfId="6262" xr:uid="{00000000-0005-0000-0000-000086190000}"/>
    <cellStyle name="Percent 21 68" xfId="6263" xr:uid="{00000000-0005-0000-0000-000087190000}"/>
    <cellStyle name="Percent 21 69" xfId="6264" xr:uid="{00000000-0005-0000-0000-000088190000}"/>
    <cellStyle name="Percent 21 7" xfId="6265" xr:uid="{00000000-0005-0000-0000-000089190000}"/>
    <cellStyle name="Percent 21 70" xfId="6266" xr:uid="{00000000-0005-0000-0000-00008A190000}"/>
    <cellStyle name="Percent 21 71" xfId="6267" xr:uid="{00000000-0005-0000-0000-00008B190000}"/>
    <cellStyle name="Percent 21 72" xfId="6268" xr:uid="{00000000-0005-0000-0000-00008C190000}"/>
    <cellStyle name="Percent 21 73" xfId="6269" xr:uid="{00000000-0005-0000-0000-00008D190000}"/>
    <cellStyle name="Percent 21 74" xfId="6270" xr:uid="{00000000-0005-0000-0000-00008E190000}"/>
    <cellStyle name="Percent 21 75" xfId="6271" xr:uid="{00000000-0005-0000-0000-00008F190000}"/>
    <cellStyle name="Percent 21 76" xfId="6272" xr:uid="{00000000-0005-0000-0000-000090190000}"/>
    <cellStyle name="Percent 21 77" xfId="6273" xr:uid="{00000000-0005-0000-0000-000091190000}"/>
    <cellStyle name="Percent 21 78" xfId="6274" xr:uid="{00000000-0005-0000-0000-000092190000}"/>
    <cellStyle name="Percent 21 79" xfId="6275" xr:uid="{00000000-0005-0000-0000-000093190000}"/>
    <cellStyle name="Percent 21 8" xfId="6276" xr:uid="{00000000-0005-0000-0000-000094190000}"/>
    <cellStyle name="Percent 21 80" xfId="6277" xr:uid="{00000000-0005-0000-0000-000095190000}"/>
    <cellStyle name="Percent 21 81" xfId="6278" xr:uid="{00000000-0005-0000-0000-000096190000}"/>
    <cellStyle name="Percent 21 82" xfId="6279" xr:uid="{00000000-0005-0000-0000-000097190000}"/>
    <cellStyle name="Percent 21 83" xfId="6280" xr:uid="{00000000-0005-0000-0000-000098190000}"/>
    <cellStyle name="Percent 21 84" xfId="6281" xr:uid="{00000000-0005-0000-0000-000099190000}"/>
    <cellStyle name="Percent 21 85" xfId="6282" xr:uid="{00000000-0005-0000-0000-00009A190000}"/>
    <cellStyle name="Percent 21 86" xfId="6283" xr:uid="{00000000-0005-0000-0000-00009B190000}"/>
    <cellStyle name="Percent 21 87" xfId="6284" xr:uid="{00000000-0005-0000-0000-00009C190000}"/>
    <cellStyle name="Percent 21 88" xfId="6285" xr:uid="{00000000-0005-0000-0000-00009D190000}"/>
    <cellStyle name="Percent 21 9" xfId="6286" xr:uid="{00000000-0005-0000-0000-00009E190000}"/>
    <cellStyle name="Percent 3" xfId="3373" xr:uid="{00000000-0005-0000-0000-00009F190000}"/>
    <cellStyle name="Percent 3 2" xfId="3374" xr:uid="{00000000-0005-0000-0000-0000A0190000}"/>
    <cellStyle name="Percent 3 3" xfId="3375" xr:uid="{00000000-0005-0000-0000-0000A1190000}"/>
    <cellStyle name="Percent 3 4" xfId="3376" xr:uid="{00000000-0005-0000-0000-0000A2190000}"/>
    <cellStyle name="Percent 3 5" xfId="3938" xr:uid="{00000000-0005-0000-0000-0000A3190000}"/>
    <cellStyle name="Percent 4" xfId="3377" xr:uid="{00000000-0005-0000-0000-0000A4190000}"/>
    <cellStyle name="Percent 5" xfId="3378" xr:uid="{00000000-0005-0000-0000-0000A5190000}"/>
    <cellStyle name="Percent 5 2" xfId="6941" xr:uid="{00000000-0005-0000-0000-0000A6190000}"/>
    <cellStyle name="Percent 5 3" xfId="6957" xr:uid="{00000000-0005-0000-0000-0000A7190000}"/>
    <cellStyle name="Percent 5 4" xfId="6963" xr:uid="{00000000-0005-0000-0000-0000A8190000}"/>
    <cellStyle name="Percent 5 5" xfId="6976" xr:uid="{00000000-0005-0000-0000-0000A9190000}"/>
    <cellStyle name="Percent 5 6" xfId="6992" xr:uid="{00000000-0005-0000-0000-0000AA190000}"/>
    <cellStyle name="Percent 5 7" xfId="6999" xr:uid="{00000000-0005-0000-0000-0000AB190000}"/>
    <cellStyle name="Percent 6" xfId="3934" xr:uid="{00000000-0005-0000-0000-0000AC190000}"/>
    <cellStyle name="Percent 6 2" xfId="6944" xr:uid="{00000000-0005-0000-0000-0000AD190000}"/>
    <cellStyle name="Percent 6 3" xfId="6937" xr:uid="{00000000-0005-0000-0000-0000AE190000}"/>
    <cellStyle name="Percent 6 4" xfId="6961" xr:uid="{00000000-0005-0000-0000-0000AF190000}"/>
    <cellStyle name="Percent 6 5" xfId="6982" xr:uid="{00000000-0005-0000-0000-0000B0190000}"/>
    <cellStyle name="Percent 6 6" xfId="6971" xr:uid="{00000000-0005-0000-0000-0000B1190000}"/>
    <cellStyle name="Percent 6 7" xfId="6996" xr:uid="{00000000-0005-0000-0000-0000B2190000}"/>
    <cellStyle name="PrePop Currency (0)" xfId="3379" xr:uid="{00000000-0005-0000-0000-0000B3190000}"/>
    <cellStyle name="PrePop Currency (2)" xfId="3380" xr:uid="{00000000-0005-0000-0000-0000B4190000}"/>
    <cellStyle name="PrePop Units (0)" xfId="3381" xr:uid="{00000000-0005-0000-0000-0000B5190000}"/>
    <cellStyle name="PrePop Units (1)" xfId="3382" xr:uid="{00000000-0005-0000-0000-0000B6190000}"/>
    <cellStyle name="PrePop Units (2)" xfId="3383" xr:uid="{00000000-0005-0000-0000-0000B7190000}"/>
    <cellStyle name="pricing" xfId="3384" xr:uid="{00000000-0005-0000-0000-0000B8190000}"/>
    <cellStyle name="PSChar" xfId="3385" xr:uid="{00000000-0005-0000-0000-0000B9190000}"/>
    <cellStyle name="PSHeading" xfId="3386" xr:uid="{00000000-0005-0000-0000-0000BA190000}"/>
    <cellStyle name="regstoresfromspecstores" xfId="3387" xr:uid="{00000000-0005-0000-0000-0000BB190000}"/>
    <cellStyle name="RevList" xfId="3388" xr:uid="{00000000-0005-0000-0000-0000BC190000}"/>
    <cellStyle name="rlink_tiªn l­în_x001b_Hyperlink_TONG HOP KINH PHI?_x000f_Hyperlink_ÿÿÿÿÿ?b_x0011_Hyperlink_ÿÿÿÿÿ_1?b_x0011_Hyperlink_ÿÿÿÿÿ_2" xfId="3389" xr:uid="{00000000-0005-0000-0000-0000BD190000}"/>
    <cellStyle name="rmal_ADAdot" xfId="3390" xr:uid="{00000000-0005-0000-0000-0000BE190000}"/>
    <cellStyle name="S—_x0008_" xfId="3391" xr:uid="{00000000-0005-0000-0000-0000BF190000}"/>
    <cellStyle name="s]_x000d__x000a_spooler=yes_x000d__x000a_load=_x000d__x000a_Beep=yes_x000d__x000a_NullPort=None_x000d__x000a_BorderWidth=3_x000d__x000a_CursorBlinkRate=1200_x000d__x000a_DoubleClickSpeed=452_x000d__x000a_Programs=co" xfId="3392" xr:uid="{00000000-0005-0000-0000-0000C0190000}"/>
    <cellStyle name="s]_x000d__x000a_spooler=yes_x000d__x000a_load=_x000d__x000a_Beep=yes_x000d__x000a_NullPort=None_x000d__x000a_BorderWidth=3_x000d__x000a_CursorBlinkRate=1200_x000d__x000a_DoubleClickSpeed=452_x000d__x000a_Programs=co 2" xfId="3393" xr:uid="{00000000-0005-0000-0000-0000C1190000}"/>
    <cellStyle name="s]_x000d__x000a_spooler=yes_x000d__x000a_load=_x000d__x000a_Beep=yes_x000d__x000a_NullPort=None_x000d__x000a_BorderWidth=3_x000d__x000a_CursorBlinkRate=1200_x000d__x000a_DoubleClickSpeed=452_x000d__x000a_Programs=co 3" xfId="3939" xr:uid="{00000000-0005-0000-0000-0000C2190000}"/>
    <cellStyle name="SAPBEXaggData" xfId="3394" xr:uid="{00000000-0005-0000-0000-0000C3190000}"/>
    <cellStyle name="SAPBEXaggDataEmph" xfId="3395" xr:uid="{00000000-0005-0000-0000-0000C4190000}"/>
    <cellStyle name="SAPBEXaggItem" xfId="3396" xr:uid="{00000000-0005-0000-0000-0000C5190000}"/>
    <cellStyle name="SAPBEXchaText" xfId="3397" xr:uid="{00000000-0005-0000-0000-0000C6190000}"/>
    <cellStyle name="SAPBEXexcBad7" xfId="3398" xr:uid="{00000000-0005-0000-0000-0000C7190000}"/>
    <cellStyle name="SAPBEXexcBad8" xfId="3399" xr:uid="{00000000-0005-0000-0000-0000C8190000}"/>
    <cellStyle name="SAPBEXexcBad9" xfId="3400" xr:uid="{00000000-0005-0000-0000-0000C9190000}"/>
    <cellStyle name="SAPBEXexcCritical4" xfId="3401" xr:uid="{00000000-0005-0000-0000-0000CA190000}"/>
    <cellStyle name="SAPBEXexcCritical5" xfId="3402" xr:uid="{00000000-0005-0000-0000-0000CB190000}"/>
    <cellStyle name="SAPBEXexcCritical6" xfId="3403" xr:uid="{00000000-0005-0000-0000-0000CC190000}"/>
    <cellStyle name="SAPBEXexcGood1" xfId="3404" xr:uid="{00000000-0005-0000-0000-0000CD190000}"/>
    <cellStyle name="SAPBEXexcGood2" xfId="3405" xr:uid="{00000000-0005-0000-0000-0000CE190000}"/>
    <cellStyle name="SAPBEXexcGood3" xfId="3406" xr:uid="{00000000-0005-0000-0000-0000CF190000}"/>
    <cellStyle name="SAPBEXfilterDrill" xfId="3407" xr:uid="{00000000-0005-0000-0000-0000D0190000}"/>
    <cellStyle name="SAPBEXfilterItem" xfId="3408" xr:uid="{00000000-0005-0000-0000-0000D1190000}"/>
    <cellStyle name="SAPBEXfilterText" xfId="3409" xr:uid="{00000000-0005-0000-0000-0000D2190000}"/>
    <cellStyle name="SAPBEXformats" xfId="3410" xr:uid="{00000000-0005-0000-0000-0000D3190000}"/>
    <cellStyle name="SAPBEXheaderItem" xfId="3411" xr:uid="{00000000-0005-0000-0000-0000D4190000}"/>
    <cellStyle name="SAPBEXheaderText" xfId="3412" xr:uid="{00000000-0005-0000-0000-0000D5190000}"/>
    <cellStyle name="SAPBEXresData" xfId="3413" xr:uid="{00000000-0005-0000-0000-0000D6190000}"/>
    <cellStyle name="SAPBEXresDataEmph" xfId="3414" xr:uid="{00000000-0005-0000-0000-0000D7190000}"/>
    <cellStyle name="SAPBEXresItem" xfId="3415" xr:uid="{00000000-0005-0000-0000-0000D8190000}"/>
    <cellStyle name="SAPBEXstdData" xfId="3416" xr:uid="{00000000-0005-0000-0000-0000D9190000}"/>
    <cellStyle name="SAPBEXstdDataEmph" xfId="3417" xr:uid="{00000000-0005-0000-0000-0000DA190000}"/>
    <cellStyle name="SAPBEXstdItem" xfId="3418" xr:uid="{00000000-0005-0000-0000-0000DB190000}"/>
    <cellStyle name="SAPBEXtitle" xfId="3419" xr:uid="{00000000-0005-0000-0000-0000DC190000}"/>
    <cellStyle name="SAPBEXundefined" xfId="3420" xr:uid="{00000000-0005-0000-0000-0000DD190000}"/>
    <cellStyle name="_x0001_sç?" xfId="3421" xr:uid="{00000000-0005-0000-0000-0000DE190000}"/>
    <cellStyle name="_x0001_sç??_? ?A?t?t?.?" xfId="3422" xr:uid="{00000000-0005-0000-0000-0000DF190000}"/>
    <cellStyle name="serJet 1200 Series PCL 6" xfId="3423" xr:uid="{00000000-0005-0000-0000-0000E0190000}"/>
    <cellStyle name="SHADEDSTORES" xfId="3424" xr:uid="{00000000-0005-0000-0000-0000E1190000}"/>
    <cellStyle name="Sheet Title" xfId="3425" xr:uid="{00000000-0005-0000-0000-0000E2190000}"/>
    <cellStyle name="Siêu nối kết_Book1" xfId="3426" xr:uid="{00000000-0005-0000-0000-0000E3190000}"/>
    <cellStyle name="specstores" xfId="3427" xr:uid="{00000000-0005-0000-0000-0000E4190000}"/>
    <cellStyle name="Standard_NEGS" xfId="3428" xr:uid="{00000000-0005-0000-0000-0000E5190000}"/>
    <cellStyle name="STTDG" xfId="3429" xr:uid="{00000000-0005-0000-0000-0000E6190000}"/>
    <cellStyle name="style" xfId="3430" xr:uid="{00000000-0005-0000-0000-0000E7190000}"/>
    <cellStyle name="Style 1" xfId="3431" xr:uid="{00000000-0005-0000-0000-0000E8190000}"/>
    <cellStyle name="Style 1 2" xfId="3432" xr:uid="{00000000-0005-0000-0000-0000E9190000}"/>
    <cellStyle name="Style 1 3" xfId="3941" xr:uid="{00000000-0005-0000-0000-0000EA190000}"/>
    <cellStyle name="Style 10" xfId="3433" xr:uid="{00000000-0005-0000-0000-0000EB190000}"/>
    <cellStyle name="Style 11" xfId="3434" xr:uid="{00000000-0005-0000-0000-0000EC190000}"/>
    <cellStyle name="Style 12" xfId="3435" xr:uid="{00000000-0005-0000-0000-0000ED190000}"/>
    <cellStyle name="Style 13" xfId="3436" xr:uid="{00000000-0005-0000-0000-0000EE190000}"/>
    <cellStyle name="Style 14" xfId="3437" xr:uid="{00000000-0005-0000-0000-0000EF190000}"/>
    <cellStyle name="Style 15" xfId="3438" xr:uid="{00000000-0005-0000-0000-0000F0190000}"/>
    <cellStyle name="Style 16" xfId="3439" xr:uid="{00000000-0005-0000-0000-0000F1190000}"/>
    <cellStyle name="Style 17" xfId="3440" xr:uid="{00000000-0005-0000-0000-0000F2190000}"/>
    <cellStyle name="Style 18" xfId="3441" xr:uid="{00000000-0005-0000-0000-0000F3190000}"/>
    <cellStyle name="Style 19" xfId="3442" xr:uid="{00000000-0005-0000-0000-0000F4190000}"/>
    <cellStyle name="Style 2" xfId="3443" xr:uid="{00000000-0005-0000-0000-0000F5190000}"/>
    <cellStyle name="Style 20" xfId="3444" xr:uid="{00000000-0005-0000-0000-0000F6190000}"/>
    <cellStyle name="Style 21" xfId="3445" xr:uid="{00000000-0005-0000-0000-0000F7190000}"/>
    <cellStyle name="Style 22" xfId="3446" xr:uid="{00000000-0005-0000-0000-0000F8190000}"/>
    <cellStyle name="Style 23" xfId="3447" xr:uid="{00000000-0005-0000-0000-0000F9190000}"/>
    <cellStyle name="Style 24" xfId="3448" xr:uid="{00000000-0005-0000-0000-0000FA190000}"/>
    <cellStyle name="Style 25" xfId="3449" xr:uid="{00000000-0005-0000-0000-0000FB190000}"/>
    <cellStyle name="Style 26" xfId="3450" xr:uid="{00000000-0005-0000-0000-0000FC190000}"/>
    <cellStyle name="Style 27" xfId="3451" xr:uid="{00000000-0005-0000-0000-0000FD190000}"/>
    <cellStyle name="Style 28" xfId="3452" xr:uid="{00000000-0005-0000-0000-0000FE190000}"/>
    <cellStyle name="Style 29" xfId="3453" xr:uid="{00000000-0005-0000-0000-0000FF190000}"/>
    <cellStyle name="Style 3" xfId="3454" xr:uid="{00000000-0005-0000-0000-0000001A0000}"/>
    <cellStyle name="Style 30" xfId="3455" xr:uid="{00000000-0005-0000-0000-0000011A0000}"/>
    <cellStyle name="Style 31" xfId="3456" xr:uid="{00000000-0005-0000-0000-0000021A0000}"/>
    <cellStyle name="Style 32" xfId="3457" xr:uid="{00000000-0005-0000-0000-0000031A0000}"/>
    <cellStyle name="Style 33" xfId="3458" xr:uid="{00000000-0005-0000-0000-0000041A0000}"/>
    <cellStyle name="Style 34" xfId="3459" xr:uid="{00000000-0005-0000-0000-0000051A0000}"/>
    <cellStyle name="Style 35" xfId="3460" xr:uid="{00000000-0005-0000-0000-0000061A0000}"/>
    <cellStyle name="Style 36" xfId="3461" xr:uid="{00000000-0005-0000-0000-0000071A0000}"/>
    <cellStyle name="Style 37" xfId="3462" xr:uid="{00000000-0005-0000-0000-0000081A0000}"/>
    <cellStyle name="Style 38" xfId="3463" xr:uid="{00000000-0005-0000-0000-0000091A0000}"/>
    <cellStyle name="style 39" xfId="3464" xr:uid="{00000000-0005-0000-0000-00000A1A0000}"/>
    <cellStyle name="Style 4" xfId="3465" xr:uid="{00000000-0005-0000-0000-00000B1A0000}"/>
    <cellStyle name="style 40" xfId="3940" xr:uid="{00000000-0005-0000-0000-00000C1A0000}"/>
    <cellStyle name="Style 5" xfId="3466" xr:uid="{00000000-0005-0000-0000-00000D1A0000}"/>
    <cellStyle name="Style 6" xfId="3467" xr:uid="{00000000-0005-0000-0000-00000E1A0000}"/>
    <cellStyle name="Style 7" xfId="3468" xr:uid="{00000000-0005-0000-0000-00000F1A0000}"/>
    <cellStyle name="Style 8" xfId="3469" xr:uid="{00000000-0005-0000-0000-0000101A0000}"/>
    <cellStyle name="Style 9" xfId="3470" xr:uid="{00000000-0005-0000-0000-0000111A0000}"/>
    <cellStyle name="style_1" xfId="3471" xr:uid="{00000000-0005-0000-0000-0000121A0000}"/>
    <cellStyle name="subhead" xfId="3472" xr:uid="{00000000-0005-0000-0000-0000131A0000}"/>
    <cellStyle name="subhead 2" xfId="3473" xr:uid="{00000000-0005-0000-0000-0000141A0000}"/>
    <cellStyle name="subhead 3" xfId="3942" xr:uid="{00000000-0005-0000-0000-0000151A0000}"/>
    <cellStyle name="Subtotal" xfId="3474" xr:uid="{00000000-0005-0000-0000-0000161A0000}"/>
    <cellStyle name="T" xfId="3475" xr:uid="{00000000-0005-0000-0000-0000171A0000}"/>
    <cellStyle name="T 2" xfId="3476" xr:uid="{00000000-0005-0000-0000-0000181A0000}"/>
    <cellStyle name="T 3" xfId="3477" xr:uid="{00000000-0005-0000-0000-0000191A0000}"/>
    <cellStyle name="T 4" xfId="3943" xr:uid="{00000000-0005-0000-0000-00001A1A0000}"/>
    <cellStyle name="T_03 - DT - GPMB" xfId="3478" xr:uid="{00000000-0005-0000-0000-00001B1A0000}"/>
    <cellStyle name="T_03 - DT - GPMB_TMDTluong_540000(1)" xfId="3479" xr:uid="{00000000-0005-0000-0000-00001C1A0000}"/>
    <cellStyle name="T_3P-100KVA Ngan hang Cong Thuong" xfId="3480" xr:uid="{00000000-0005-0000-0000-00001D1A0000}"/>
    <cellStyle name="T_6_Dieuchinh_6thang_2010_Totrinh_HDND" xfId="3481" xr:uid="{00000000-0005-0000-0000-00001E1A0000}"/>
    <cellStyle name="T_BCXDCB_6thang_2010_BTV" xfId="3482" xr:uid="{00000000-0005-0000-0000-00001F1A0000}"/>
    <cellStyle name="T_BieuKH.TM(T12.Gui TH)_2" xfId="3483" xr:uid="{00000000-0005-0000-0000-0000201A0000}"/>
    <cellStyle name="T_BieuKH.TM(T12.Gui TH)_2_6_Dieuchinh_6thang_2010_Totrinh_HDND" xfId="3484" xr:uid="{00000000-0005-0000-0000-0000211A0000}"/>
    <cellStyle name="T_BieuKH.TM(T12.Gui TH)_2_BCXDCB_6thang_2010_BTV" xfId="3485" xr:uid="{00000000-0005-0000-0000-0000221A0000}"/>
    <cellStyle name="T_BieuKH.TM(T12.Gui TH)_2_Bieu Bo sung_GuichiThu" xfId="3486" xr:uid="{00000000-0005-0000-0000-0000231A0000}"/>
    <cellStyle name="T_BieuKH.TM(T12.Gui TH)_2_KH_DTXD_2011_KTNN_Ha" xfId="3487" xr:uid="{00000000-0005-0000-0000-0000241A0000}"/>
    <cellStyle name="T_BieuKH.TM(T12.Gui TH)_2_KH_DTXD_2011_KTNN_Ha1" xfId="3488" xr:uid="{00000000-0005-0000-0000-0000251A0000}"/>
    <cellStyle name="T_BieuKH.TM(T12.Gui TH)_2_Nhucauvon_2010" xfId="3489" xr:uid="{00000000-0005-0000-0000-0000261A0000}"/>
    <cellStyle name="T_BieuKH.TM(T12.Gui TH)_2_Nhucauvon_2010_6_BCXDCB_6thang_2010_BCH" xfId="3490" xr:uid="{00000000-0005-0000-0000-0000271A0000}"/>
    <cellStyle name="T_Book1" xfId="3491" xr:uid="{00000000-0005-0000-0000-0000281A0000}"/>
    <cellStyle name="T_Book1_1" xfId="3492" xr:uid="{00000000-0005-0000-0000-0000291A0000}"/>
    <cellStyle name="T_Book1_1_Book1" xfId="3493" xr:uid="{00000000-0005-0000-0000-00002A1A0000}"/>
    <cellStyle name="T_Book1_1_Book1_1" xfId="3494" xr:uid="{00000000-0005-0000-0000-00002B1A0000}"/>
    <cellStyle name="T_Book1_1_Book1_1_Gia goi thau KS, TKBVTC sua Ngay 12-01" xfId="3495" xr:uid="{00000000-0005-0000-0000-00002C1A0000}"/>
    <cellStyle name="T_Book1_1_Book1_Book1" xfId="3496" xr:uid="{00000000-0005-0000-0000-00002D1A0000}"/>
    <cellStyle name="T_Book1_1_Book1_Book1_Gia goi thau KS, TKBVTC sua Ngay 12-01" xfId="3497" xr:uid="{00000000-0005-0000-0000-00002E1A0000}"/>
    <cellStyle name="T_Book1_1_Book1_Book2" xfId="3498" xr:uid="{00000000-0005-0000-0000-00002F1A0000}"/>
    <cellStyle name="T_Book1_1_Book1_thanh hoa lap du an 062008" xfId="3500" xr:uid="{00000000-0005-0000-0000-0000311A0000}"/>
    <cellStyle name="T_Book1_1_Book1_TMDTluong_540000(1)" xfId="3499" xr:uid="{00000000-0005-0000-0000-0000301A0000}"/>
    <cellStyle name="T_Book1_1_Book2" xfId="3501" xr:uid="{00000000-0005-0000-0000-0000321A0000}"/>
    <cellStyle name="T_Book1_1_Du toan khao sat don 553 (da sua 16.5.08)" xfId="3502" xr:uid="{00000000-0005-0000-0000-0000331A0000}"/>
    <cellStyle name="T_Book1_1_Du toan TL702D2" xfId="3503" xr:uid="{00000000-0005-0000-0000-0000341A0000}"/>
    <cellStyle name="T_Book1_1_Du toan TL702D2_Book1" xfId="3504" xr:uid="{00000000-0005-0000-0000-0000351A0000}"/>
    <cellStyle name="T_Book1_1_Du toan TL702D2_Book2" xfId="3505" xr:uid="{00000000-0005-0000-0000-0000361A0000}"/>
    <cellStyle name="T_Book1_1_Du toan TL702D2_thanh hoa lap du an 062008" xfId="3507" xr:uid="{00000000-0005-0000-0000-0000381A0000}"/>
    <cellStyle name="T_Book1_1_Du toan TL702D2_TMDTluong_540000(1)" xfId="3506" xr:uid="{00000000-0005-0000-0000-0000371A0000}"/>
    <cellStyle name="T_Book1_1_Khoi luong cac hang muc chi tiet-702" xfId="3508" xr:uid="{00000000-0005-0000-0000-0000391A0000}"/>
    <cellStyle name="T_Book1_1_Khoi luong cac hang muc chi tiet-702_Book1" xfId="3509" xr:uid="{00000000-0005-0000-0000-00003A1A0000}"/>
    <cellStyle name="T_Book1_1_Khoi luong cac hang muc chi tiet-702_Book2" xfId="3510" xr:uid="{00000000-0005-0000-0000-00003B1A0000}"/>
    <cellStyle name="T_Book1_1_Khoi luong cac hang muc chi tiet-702_thanh hoa lap du an 062008" xfId="3512" xr:uid="{00000000-0005-0000-0000-00003D1A0000}"/>
    <cellStyle name="T_Book1_1_Khoi luong cac hang muc chi tiet-702_TMDTluong_540000(1)" xfId="3511" xr:uid="{00000000-0005-0000-0000-00003C1A0000}"/>
    <cellStyle name="T_Book1_1_Nhap" xfId="3513" xr:uid="{00000000-0005-0000-0000-00003E1A0000}"/>
    <cellStyle name="T_Book1_1_Phu luc KS" xfId="3514" xr:uid="{00000000-0005-0000-0000-00003F1A0000}"/>
    <cellStyle name="T_Book1_1_Sheet1" xfId="3515" xr:uid="{00000000-0005-0000-0000-0000401A0000}"/>
    <cellStyle name="T_Book1_1_thanh hoa lap du an 062008" xfId="3517" xr:uid="{00000000-0005-0000-0000-0000421A0000}"/>
    <cellStyle name="T_Book1_1_TMDTluong_540000(1)" xfId="3516" xr:uid="{00000000-0005-0000-0000-0000411A0000}"/>
    <cellStyle name="T_Book1_2" xfId="3518" xr:uid="{00000000-0005-0000-0000-0000431A0000}"/>
    <cellStyle name="T_Book1_2_Book1" xfId="3519" xr:uid="{00000000-0005-0000-0000-0000441A0000}"/>
    <cellStyle name="T_Book1_2_Book1_1" xfId="3520" xr:uid="{00000000-0005-0000-0000-0000451A0000}"/>
    <cellStyle name="T_Book1_2_Book1_Gia goi thau KS, TKBVTC sua Ngay 12-01" xfId="3521" xr:uid="{00000000-0005-0000-0000-0000461A0000}"/>
    <cellStyle name="T_Book1_2_Book2" xfId="3522" xr:uid="{00000000-0005-0000-0000-0000471A0000}"/>
    <cellStyle name="T_Book1_2_Du toan khao sat don 553 (da sua 16.5.08)" xfId="3523" xr:uid="{00000000-0005-0000-0000-0000481A0000}"/>
    <cellStyle name="T_Book1_2_Nhap" xfId="3524" xr:uid="{00000000-0005-0000-0000-0000491A0000}"/>
    <cellStyle name="T_Book1_2_Phu luc KS" xfId="3525" xr:uid="{00000000-0005-0000-0000-00004A1A0000}"/>
    <cellStyle name="T_Book1_2_thanh hoa lap du an 062008" xfId="3527" xr:uid="{00000000-0005-0000-0000-00004C1A0000}"/>
    <cellStyle name="T_Book1_2_TMDTluong_540000(1)" xfId="3526" xr:uid="{00000000-0005-0000-0000-00004B1A0000}"/>
    <cellStyle name="T_Book1_3" xfId="3528" xr:uid="{00000000-0005-0000-0000-00004D1A0000}"/>
    <cellStyle name="T_Book1_3_Gia goi thau KS, TKBVTC sua Ngay 12-01" xfId="3529" xr:uid="{00000000-0005-0000-0000-00004E1A0000}"/>
    <cellStyle name="T_Book1_4" xfId="3530" xr:uid="{00000000-0005-0000-0000-00004F1A0000}"/>
    <cellStyle name="T_Book1_Book1" xfId="3531" xr:uid="{00000000-0005-0000-0000-0000501A0000}"/>
    <cellStyle name="T_Book1_Book1_1" xfId="3532" xr:uid="{00000000-0005-0000-0000-0000511A0000}"/>
    <cellStyle name="T_Book1_Book1_1_Gia goi thau KS, TKBVTC sua Ngay 12-01" xfId="3533" xr:uid="{00000000-0005-0000-0000-0000521A0000}"/>
    <cellStyle name="T_Book1_Book1_1_Nhap" xfId="3534" xr:uid="{00000000-0005-0000-0000-0000531A0000}"/>
    <cellStyle name="T_Book1_Book1_1_thanh hoa lap du an 062008" xfId="3535" xr:uid="{00000000-0005-0000-0000-0000541A0000}"/>
    <cellStyle name="T_Book1_Book1_2" xfId="3536" xr:uid="{00000000-0005-0000-0000-0000551A0000}"/>
    <cellStyle name="T_Book1_Book1_Book1" xfId="3537" xr:uid="{00000000-0005-0000-0000-0000561A0000}"/>
    <cellStyle name="T_Book1_Book1_Book2" xfId="3538" xr:uid="{00000000-0005-0000-0000-0000571A0000}"/>
    <cellStyle name="T_Book1_Book1_Du toan khao sat don 553 (da sua 16.5.08)" xfId="3539" xr:uid="{00000000-0005-0000-0000-0000581A0000}"/>
    <cellStyle name="T_Book1_Book1_Nhap" xfId="3540" xr:uid="{00000000-0005-0000-0000-0000591A0000}"/>
    <cellStyle name="T_Book1_Book1_Phu luc KS" xfId="3541" xr:uid="{00000000-0005-0000-0000-00005A1A0000}"/>
    <cellStyle name="T_Book1_Book1_thanh hoa lap du an 062008" xfId="3543" xr:uid="{00000000-0005-0000-0000-00005C1A0000}"/>
    <cellStyle name="T_Book1_Book1_TMDTluong_540000(1)" xfId="3542" xr:uid="{00000000-0005-0000-0000-00005B1A0000}"/>
    <cellStyle name="T_Book1_Book2" xfId="3544" xr:uid="{00000000-0005-0000-0000-00005D1A0000}"/>
    <cellStyle name="T_Book1_caucong" xfId="3545" xr:uid="{00000000-0005-0000-0000-00005E1A0000}"/>
    <cellStyle name="T_Book1_caulan1" xfId="3546" xr:uid="{00000000-0005-0000-0000-00005F1A0000}"/>
    <cellStyle name="T_Book1_chitiet3" xfId="3547" xr:uid="{00000000-0005-0000-0000-0000601A0000}"/>
    <cellStyle name="T_Book1_dexuat7-9" xfId="3548" xr:uid="{00000000-0005-0000-0000-0000611A0000}"/>
    <cellStyle name="T_Book1_Du toan khao sat don 553 (da sua 16.5.08)" xfId="3551" xr:uid="{00000000-0005-0000-0000-0000641A0000}"/>
    <cellStyle name="T_Book1_Du toan KS, TK Don Po Ma - Lang Son (Ban QLDA 47)" xfId="3549" xr:uid="{00000000-0005-0000-0000-0000621A0000}"/>
    <cellStyle name="T_Book1_Du toan KS, TK Don Po Ma - Lang Son (Ban QLDA 47)sua15-9" xfId="3550" xr:uid="{00000000-0005-0000-0000-0000631A0000}"/>
    <cellStyle name="T_Book1_KH trien khai von 2006-2010  &amp; 2007 theo QD313 _13.6.07" xfId="3552" xr:uid="{00000000-0005-0000-0000-0000651A0000}"/>
    <cellStyle name="T_Book1_Khoi luong cac hang muc chi tiet-702" xfId="3553" xr:uid="{00000000-0005-0000-0000-0000661A0000}"/>
    <cellStyle name="T_Book1_Khoi luong cac hang muc chi tiet-702_TMDTluong_540000(1)" xfId="3554" xr:uid="{00000000-0005-0000-0000-0000671A0000}"/>
    <cellStyle name="T_Book1_Nhap" xfId="3555" xr:uid="{00000000-0005-0000-0000-0000681A0000}"/>
    <cellStyle name="T_Book1_Phu luc KS" xfId="3556" xr:uid="{00000000-0005-0000-0000-0000691A0000}"/>
    <cellStyle name="T_Book1_QD-TD Moc 54 - 44 Lang Son" xfId="3557" xr:uid="{00000000-0005-0000-0000-00006A1A0000}"/>
    <cellStyle name="T_Book1_QD-TD Moc 54 - 44 Lang Son(sua)" xfId="3558" xr:uid="{00000000-0005-0000-0000-00006B1A0000}"/>
    <cellStyle name="T_Book1_Sheet1" xfId="3559" xr:uid="{00000000-0005-0000-0000-00006C1A0000}"/>
    <cellStyle name="T_Book1_TH in" xfId="3561" xr:uid="{00000000-0005-0000-0000-00006E1A0000}"/>
    <cellStyle name="T_Book1_thanh hoa lap du an 062008" xfId="3562" xr:uid="{00000000-0005-0000-0000-00006F1A0000}"/>
    <cellStyle name="T_Book1_THKLTL702" xfId="3563" xr:uid="{00000000-0005-0000-0000-0000701A0000}"/>
    <cellStyle name="T_Book1_THKLTL702_TMDTluong_540000(1)" xfId="3564" xr:uid="{00000000-0005-0000-0000-0000711A0000}"/>
    <cellStyle name="T_Book1_TMDTluong_540000(1)" xfId="3560" xr:uid="{00000000-0005-0000-0000-00006D1A0000}"/>
    <cellStyle name="T_Book2" xfId="3565" xr:uid="{00000000-0005-0000-0000-0000721A0000}"/>
    <cellStyle name="T_Book3" xfId="3566" xr:uid="{00000000-0005-0000-0000-0000731A0000}"/>
    <cellStyle name="T_Cau Phu Phuong" xfId="3567" xr:uid="{00000000-0005-0000-0000-0000741A0000}"/>
    <cellStyle name="T_CDKT" xfId="3568" xr:uid="{00000000-0005-0000-0000-0000751A0000}"/>
    <cellStyle name="T_CDKT_Book1" xfId="3569" xr:uid="{00000000-0005-0000-0000-0000761A0000}"/>
    <cellStyle name="T_CDKT_Book2" xfId="3570" xr:uid="{00000000-0005-0000-0000-0000771A0000}"/>
    <cellStyle name="T_CDKT_thanh hoa lap du an 062008" xfId="3572" xr:uid="{00000000-0005-0000-0000-0000791A0000}"/>
    <cellStyle name="T_CDKT_TMDTluong_540000(1)" xfId="3571" xr:uid="{00000000-0005-0000-0000-0000781A0000}"/>
    <cellStyle name="T_Chi tieu su nghiep VHXH 2009 chi tiet_01_12qh3t12" xfId="3573" xr:uid="{00000000-0005-0000-0000-00007A1A0000}"/>
    <cellStyle name="T_Chi tieu su nghiep VHXH 2009 chi tiet_01_12qh3t12_6_Dieuchinh_6thang_2010_Totrinh_HDND" xfId="3574" xr:uid="{00000000-0005-0000-0000-00007B1A0000}"/>
    <cellStyle name="T_Chi tieu su nghiep VHXH 2009 chi tiet_01_12qh3t12_BCXDCB_6thang_2010_BTV" xfId="3575" xr:uid="{00000000-0005-0000-0000-00007C1A0000}"/>
    <cellStyle name="T_Chi tieu su nghiep VHXH 2009 chi tiet_01_12qh3t12_Bieu Bo sung_GuichiThu" xfId="3576" xr:uid="{00000000-0005-0000-0000-00007D1A0000}"/>
    <cellStyle name="T_Chi tieu su nghiep VHXH 2009 chi tiet_01_12qh3t12_KH_DTXD_2011_KTNN_Ha" xfId="3577" xr:uid="{00000000-0005-0000-0000-00007E1A0000}"/>
    <cellStyle name="T_Chi tieu su nghiep VHXH 2009 chi tiet_01_12qh3t12_KH_DTXD_2011_KTNN_Ha1" xfId="3578" xr:uid="{00000000-0005-0000-0000-00007F1A0000}"/>
    <cellStyle name="T_Chi tieu su nghiep VHXH 2009 chi tiet_01_12qh3t12_Nhucauvon_2010" xfId="3579" xr:uid="{00000000-0005-0000-0000-0000801A0000}"/>
    <cellStyle name="T_Chi tieu su nghiep VHXH 2009 chi tiet_01_12qh3t12_Nhucauvon_2010_6_BCXDCB_6thang_2010_BCH" xfId="3580" xr:uid="{00000000-0005-0000-0000-0000811A0000}"/>
    <cellStyle name="T_Chinhthuc_Dongquyen_NLN" xfId="3581" xr:uid="{00000000-0005-0000-0000-0000821A0000}"/>
    <cellStyle name="T_Chinhthuc_Dongquyen_NLN_6_Dieuchinh_6thang_2010_Totrinh_HDND" xfId="3582" xr:uid="{00000000-0005-0000-0000-0000831A0000}"/>
    <cellStyle name="T_Chinhthuc_Dongquyen_NLN_BCXDCB_6thang_2010_BTV" xfId="3583" xr:uid="{00000000-0005-0000-0000-0000841A0000}"/>
    <cellStyle name="T_Chinhthuc_Dongquyen_NLN_Bieu Bo sung_GuichiThu" xfId="3584" xr:uid="{00000000-0005-0000-0000-0000851A0000}"/>
    <cellStyle name="T_Chinhthuc_Dongquyen_NLN_KH_DTXD_2011_KTNN_Ha" xfId="3585" xr:uid="{00000000-0005-0000-0000-0000861A0000}"/>
    <cellStyle name="T_Chinhthuc_Dongquyen_NLN_KH_DTXD_2011_KTNN_Ha1" xfId="3586" xr:uid="{00000000-0005-0000-0000-0000871A0000}"/>
    <cellStyle name="T_Chinhthuc_Dongquyen_NLN_Nhucauvon_2010" xfId="3587" xr:uid="{00000000-0005-0000-0000-0000881A0000}"/>
    <cellStyle name="T_Chinhthuc_Dongquyen_NLN_Nhucauvon_2010_6_BCXDCB_6thang_2010_BCH" xfId="3588" xr:uid="{00000000-0005-0000-0000-0000891A0000}"/>
    <cellStyle name="T_ChiTieu_KeHoach_2009" xfId="3589" xr:uid="{00000000-0005-0000-0000-00008A1A0000}"/>
    <cellStyle name="T_ChiTieu_KeHoach_2009_6_Dieuchinh_6thang_2010_Totrinh_HDND" xfId="3590" xr:uid="{00000000-0005-0000-0000-00008B1A0000}"/>
    <cellStyle name="T_ChiTieu_KeHoach_2009_BCXDCB_6thang_2010_BTV" xfId="3591" xr:uid="{00000000-0005-0000-0000-00008C1A0000}"/>
    <cellStyle name="T_ChiTieu_KeHoach_2009_Bieu Bo sung_GuichiThu" xfId="3592" xr:uid="{00000000-0005-0000-0000-00008D1A0000}"/>
    <cellStyle name="T_ChiTieu_KeHoach_2009_KH_DTXD_2011_KTNN_Ha" xfId="3593" xr:uid="{00000000-0005-0000-0000-00008E1A0000}"/>
    <cellStyle name="T_ChiTieu_KeHoach_2009_KH_DTXD_2011_KTNN_Ha1" xfId="3594" xr:uid="{00000000-0005-0000-0000-00008F1A0000}"/>
    <cellStyle name="T_ChiTieu_KeHoach_2009_Nhucauvon_2010" xfId="3595" xr:uid="{00000000-0005-0000-0000-0000901A0000}"/>
    <cellStyle name="T_ChiTieu_KeHoach_2009_Nhucauvon_2010_6_BCXDCB_6thang_2010_BCH" xfId="3596" xr:uid="{00000000-0005-0000-0000-0000911A0000}"/>
    <cellStyle name="T_Danhmuc_Quyhoach2009" xfId="3597" xr:uid="{00000000-0005-0000-0000-0000921A0000}"/>
    <cellStyle name="T_Danhmuc_Quyhoach2009_6_Dieuchinh_6thang_2010_Totrinh_HDND" xfId="3598" xr:uid="{00000000-0005-0000-0000-0000931A0000}"/>
    <cellStyle name="T_Danhmuc_Quyhoach2009_BCXDCB_6thang_2010_BTV" xfId="3599" xr:uid="{00000000-0005-0000-0000-0000941A0000}"/>
    <cellStyle name="T_Danhmuc_Quyhoach2009_Bieu Bo sung_GuichiThu" xfId="3600" xr:uid="{00000000-0005-0000-0000-0000951A0000}"/>
    <cellStyle name="T_Danhmuc_Quyhoach2009_KH_DTXD_2011_KTNN_Ha" xfId="3601" xr:uid="{00000000-0005-0000-0000-0000961A0000}"/>
    <cellStyle name="T_Danhmuc_Quyhoach2009_KH_DTXD_2011_KTNN_Ha1" xfId="3602" xr:uid="{00000000-0005-0000-0000-0000971A0000}"/>
    <cellStyle name="T_Danhmuc_Quyhoach2009_Nhucauvon_2010" xfId="3603" xr:uid="{00000000-0005-0000-0000-0000981A0000}"/>
    <cellStyle name="T_Danhmuc_Quyhoach2009_Nhucauvon_2010_6_BCXDCB_6thang_2010_BCH" xfId="3604" xr:uid="{00000000-0005-0000-0000-0000991A0000}"/>
    <cellStyle name="T_denbu" xfId="3605" xr:uid="{00000000-0005-0000-0000-00009A1A0000}"/>
    <cellStyle name="T_denbu_thanh hoa lap du an 062008" xfId="3606" xr:uid="{00000000-0005-0000-0000-00009B1A0000}"/>
    <cellStyle name="T_DT ha the cum dan cu Huynh Thi Thuy Tien" xfId="3607" xr:uid="{00000000-0005-0000-0000-00009C1A0000}"/>
    <cellStyle name="T_DT NRTT va TBA 3P-320KVA khu dan cu phuong 3" xfId="3608" xr:uid="{00000000-0005-0000-0000-00009D1A0000}"/>
    <cellStyle name="T_DT TBA 3P-320KVA DC" xfId="3609" xr:uid="{00000000-0005-0000-0000-00009E1A0000}"/>
    <cellStyle name="T_dtTL598G1." xfId="3610" xr:uid="{00000000-0005-0000-0000-00009F1A0000}"/>
    <cellStyle name="T_dtTL598G1._TMDTluong_540000(1)" xfId="3611" xr:uid="{00000000-0005-0000-0000-0000A01A0000}"/>
    <cellStyle name="T_Du toan NR 22KV-TBA 3P-100KVA Ngan hang Cong Thuong" xfId="3612" xr:uid="{00000000-0005-0000-0000-0000A11A0000}"/>
    <cellStyle name="T_HC HTDL.Kenh Nhat" xfId="3613" xr:uid="{00000000-0005-0000-0000-0000A21A0000}"/>
    <cellStyle name="T_HT CSCC cho Giong Rang DC" xfId="3614" xr:uid="{00000000-0005-0000-0000-0000A31A0000}"/>
    <cellStyle name="T_KH trien khai von 2006-2010  &amp; 2007 theo QD313 _13.6.07" xfId="3626" xr:uid="{00000000-0005-0000-0000-0000AF1A0000}"/>
    <cellStyle name="T_KH Von Dieu tra CBMT 2009ngay3t12qh4t12" xfId="3627" xr:uid="{00000000-0005-0000-0000-0000B01A0000}"/>
    <cellStyle name="T_KH Von Dieu tra CBMT 2009ngay3t12qh4t12_6_Dieuchinh_6thang_2010_Totrinh_HDND" xfId="3628" xr:uid="{00000000-0005-0000-0000-0000B11A0000}"/>
    <cellStyle name="T_KH Von Dieu tra CBMT 2009ngay3t12qh4t12_BCXDCB_6thang_2010_BTV" xfId="3629" xr:uid="{00000000-0005-0000-0000-0000B21A0000}"/>
    <cellStyle name="T_KH Von Dieu tra CBMT 2009ngay3t12qh4t12_Bieu Bo sung_GuichiThu" xfId="3630" xr:uid="{00000000-0005-0000-0000-0000B31A0000}"/>
    <cellStyle name="T_KH Von Dieu tra CBMT 2009ngay3t12qh4t12_KH_DTXD_2011_KTNN_Ha" xfId="3631" xr:uid="{00000000-0005-0000-0000-0000B41A0000}"/>
    <cellStyle name="T_KH Von Dieu tra CBMT 2009ngay3t12qh4t12_KH_DTXD_2011_KTNN_Ha1" xfId="3632" xr:uid="{00000000-0005-0000-0000-0000B51A0000}"/>
    <cellStyle name="T_KH Von Dieu tra CBMT 2009ngay3t12qh4t12_Nhucauvon_2010" xfId="3633" xr:uid="{00000000-0005-0000-0000-0000B61A0000}"/>
    <cellStyle name="T_KH Von Dieu tra CBMT 2009ngay3t12qh4t12_Nhucauvon_2010_6_BCXDCB_6thang_2010_BCH" xfId="3634" xr:uid="{00000000-0005-0000-0000-0000B71A0000}"/>
    <cellStyle name="T_KH_2009_CongThuong" xfId="3635" xr:uid="{00000000-0005-0000-0000-0000B81A0000}"/>
    <cellStyle name="T_KH_2009_CongThuong_6_Dieuchinh_6thang_2010_Totrinh_HDND" xfId="3636" xr:uid="{00000000-0005-0000-0000-0000B91A0000}"/>
    <cellStyle name="T_KH_2009_CongThuong_BCXDCB_6thang_2010_BTV" xfId="3637" xr:uid="{00000000-0005-0000-0000-0000BA1A0000}"/>
    <cellStyle name="T_KH_2009_CongThuong_Bieu Bo sung_GuichiThu" xfId="3638" xr:uid="{00000000-0005-0000-0000-0000BB1A0000}"/>
    <cellStyle name="T_KH_2009_CongThuong_KH_DTXD_2011_KTNN_Ha" xfId="3639" xr:uid="{00000000-0005-0000-0000-0000BC1A0000}"/>
    <cellStyle name="T_KH_2009_CongThuong_KH_DTXD_2011_KTNN_Ha1" xfId="3640" xr:uid="{00000000-0005-0000-0000-0000BD1A0000}"/>
    <cellStyle name="T_KH_2009_CongThuong_Nhucauvon_2010" xfId="3641" xr:uid="{00000000-0005-0000-0000-0000BE1A0000}"/>
    <cellStyle name="T_KH_2009_CongThuong_Nhucauvon_2010_6_BCXDCB_6thang_2010_BCH" xfId="3642" xr:uid="{00000000-0005-0000-0000-0000BF1A0000}"/>
    <cellStyle name="T_KH_SXNL_2009" xfId="3643" xr:uid="{00000000-0005-0000-0000-0000C01A0000}"/>
    <cellStyle name="T_KH_SXNL_2009_6_Dieuchinh_6thang_2010_Totrinh_HDND" xfId="3644" xr:uid="{00000000-0005-0000-0000-0000C11A0000}"/>
    <cellStyle name="T_KH_SXNL_2009_BCXDCB_6thang_2010_BTV" xfId="3645" xr:uid="{00000000-0005-0000-0000-0000C21A0000}"/>
    <cellStyle name="T_KH_SXNL_2009_Bieu Bo sung_GuichiThu" xfId="3646" xr:uid="{00000000-0005-0000-0000-0000C31A0000}"/>
    <cellStyle name="T_KH_SXNL_2009_KH_DTXD_2011_KTNN_Ha" xfId="3647" xr:uid="{00000000-0005-0000-0000-0000C41A0000}"/>
    <cellStyle name="T_KH_SXNL_2009_KH_DTXD_2011_KTNN_Ha1" xfId="3648" xr:uid="{00000000-0005-0000-0000-0000C51A0000}"/>
    <cellStyle name="T_KH_SXNL_2009_Nhucauvon_2010" xfId="3649" xr:uid="{00000000-0005-0000-0000-0000C61A0000}"/>
    <cellStyle name="T_KH_SXNL_2009_Nhucauvon_2010_6_BCXDCB_6thang_2010_BCH" xfId="3650" xr:uid="{00000000-0005-0000-0000-0000C71A0000}"/>
    <cellStyle name="T_Khao satD1" xfId="3651" xr:uid="{00000000-0005-0000-0000-0000C81A0000}"/>
    <cellStyle name="T_Khao satD1_Book1" xfId="3652" xr:uid="{00000000-0005-0000-0000-0000C91A0000}"/>
    <cellStyle name="T_Khao satD1_Book2" xfId="3653" xr:uid="{00000000-0005-0000-0000-0000CA1A0000}"/>
    <cellStyle name="T_Khao satD1_thanh hoa lap du an 062008" xfId="3655" xr:uid="{00000000-0005-0000-0000-0000CC1A0000}"/>
    <cellStyle name="T_Khao satD1_TMDTluong_540000(1)" xfId="3654" xr:uid="{00000000-0005-0000-0000-0000CB1A0000}"/>
    <cellStyle name="T_Khoi luong cac hang muc chi tiet-702" xfId="3656" xr:uid="{00000000-0005-0000-0000-0000CD1A0000}"/>
    <cellStyle name="T_Khoi luong cac hang muc chi tiet-702_Book1" xfId="3657" xr:uid="{00000000-0005-0000-0000-0000CE1A0000}"/>
    <cellStyle name="T_Khoi luong cac hang muc chi tiet-702_Book2" xfId="3658" xr:uid="{00000000-0005-0000-0000-0000CF1A0000}"/>
    <cellStyle name="T_Khoi luong cac hang muc chi tiet-702_thanh hoa lap du an 062008" xfId="3660" xr:uid="{00000000-0005-0000-0000-0000D11A0000}"/>
    <cellStyle name="T_Khoi luong cac hang muc chi tiet-702_TMDTluong_540000(1)" xfId="3659" xr:uid="{00000000-0005-0000-0000-0000D01A0000}"/>
    <cellStyle name="T_KHXDCB_2009_ HDND" xfId="3661" xr:uid="{00000000-0005-0000-0000-0000D21A0000}"/>
    <cellStyle name="T_KHXDCB_2009_ HDND_6_Dieuchinh_6thang_2010_Totrinh_HDND" xfId="3662" xr:uid="{00000000-0005-0000-0000-0000D31A0000}"/>
    <cellStyle name="T_KHXDCB_2009_ HDND_BCXDCB_6thang_2010_BTV" xfId="3663" xr:uid="{00000000-0005-0000-0000-0000D41A0000}"/>
    <cellStyle name="T_KHXDCB_2009_ HDND_Bieu Bo sung_GuichiThu" xfId="3664" xr:uid="{00000000-0005-0000-0000-0000D51A0000}"/>
    <cellStyle name="T_KHXDCB_2009_ HDND_KH_DTXD_2011_KTNN_Ha" xfId="3665" xr:uid="{00000000-0005-0000-0000-0000D61A0000}"/>
    <cellStyle name="T_KHXDCB_2009_ HDND_KH_DTXD_2011_KTNN_Ha1" xfId="3666" xr:uid="{00000000-0005-0000-0000-0000D71A0000}"/>
    <cellStyle name="T_KHXDCB_2009_ HDND_Nhucauvon_2010" xfId="3667" xr:uid="{00000000-0005-0000-0000-0000D81A0000}"/>
    <cellStyle name="T_KHXDCB_2009_ HDND_Nhucauvon_2010_6_BCXDCB_6thang_2010_BCH" xfId="3668" xr:uid="{00000000-0005-0000-0000-0000D91A0000}"/>
    <cellStyle name="T_Kiennghi_TTCP" xfId="3615" xr:uid="{00000000-0005-0000-0000-0000A41A0000}"/>
    <cellStyle name="T_Kiennghi_TTCP_Bosung" xfId="3616" xr:uid="{00000000-0005-0000-0000-0000A51A0000}"/>
    <cellStyle name="T_Kiennghi_TTCP_Bosung_lan2" xfId="3617" xr:uid="{00000000-0005-0000-0000-0000A61A0000}"/>
    <cellStyle name="T_Kiennghibosungvon_TTCP_2" xfId="3618" xr:uid="{00000000-0005-0000-0000-0000A71A0000}"/>
    <cellStyle name="T_Kl VL ranh" xfId="3619" xr:uid="{00000000-0005-0000-0000-0000A81A0000}"/>
    <cellStyle name="T_Kl VL ranh_TMDTluong_540000(1)" xfId="3620" xr:uid="{00000000-0005-0000-0000-0000A91A0000}"/>
    <cellStyle name="T_KLNMD1" xfId="3621" xr:uid="{00000000-0005-0000-0000-0000AA1A0000}"/>
    <cellStyle name="T_KLNMD1_Book1" xfId="3622" xr:uid="{00000000-0005-0000-0000-0000AB1A0000}"/>
    <cellStyle name="T_KLNMD1_Book2" xfId="3623" xr:uid="{00000000-0005-0000-0000-0000AC1A0000}"/>
    <cellStyle name="T_KLNMD1_thanh hoa lap du an 062008" xfId="3625" xr:uid="{00000000-0005-0000-0000-0000AE1A0000}"/>
    <cellStyle name="T_KLNMD1_TMDTluong_540000(1)" xfId="3624" xr:uid="{00000000-0005-0000-0000-0000AD1A0000}"/>
    <cellStyle name="T_Mau kiem ke" xfId="3669" xr:uid="{00000000-0005-0000-0000-0000DA1A0000}"/>
    <cellStyle name="T_Nhap" xfId="3671" xr:uid="{00000000-0005-0000-0000-0000DC1A0000}"/>
    <cellStyle name="T_Nhucauvon_2010" xfId="3672" xr:uid="{00000000-0005-0000-0000-0000DD1A0000}"/>
    <cellStyle name="T_Nhucauvon_2010_6_BCXDCB_6thang_2010_BCH" xfId="3673" xr:uid="{00000000-0005-0000-0000-0000DE1A0000}"/>
    <cellStyle name="T_NR 22KV - TBA 3P-320KVA, luoi ha the 3P-4D-380V  kho 4, xi nghiep luong thuc 1" xfId="3670" xr:uid="{00000000-0005-0000-0000-0000DB1A0000}"/>
    <cellStyle name="T_Phan ha the" xfId="3674" xr:uid="{00000000-0005-0000-0000-0000DF1A0000}"/>
    <cellStyle name="T_Phanbotindung_2009_KH" xfId="3675" xr:uid="{00000000-0005-0000-0000-0000E01A0000}"/>
    <cellStyle name="T_Phanbotindung_2009_KH_6_Dieuchinh_6thang_2010_Totrinh_HDND" xfId="3676" xr:uid="{00000000-0005-0000-0000-0000E11A0000}"/>
    <cellStyle name="T_Phanbotindung_2009_KH_BCXDCB_6thang_2010_BTV" xfId="3677" xr:uid="{00000000-0005-0000-0000-0000E21A0000}"/>
    <cellStyle name="T_Phanbotindung_2009_KH_Bieu Bo sung_GuichiThu" xfId="3678" xr:uid="{00000000-0005-0000-0000-0000E31A0000}"/>
    <cellStyle name="T_Phanbotindung_2009_KH_KH_DTXD_2011_KTNN_Ha" xfId="3679" xr:uid="{00000000-0005-0000-0000-0000E41A0000}"/>
    <cellStyle name="T_Phanbotindung_2009_KH_KH_DTXD_2011_KTNN_Ha1" xfId="3680" xr:uid="{00000000-0005-0000-0000-0000E51A0000}"/>
    <cellStyle name="T_Phanbotindung_2009_KH_Nhucauvon_2010" xfId="3681" xr:uid="{00000000-0005-0000-0000-0000E61A0000}"/>
    <cellStyle name="T_Phanbotindung_2009_KH_Nhucauvon_2010_6_BCXDCB_6thang_2010_BCH" xfId="3682" xr:uid="{00000000-0005-0000-0000-0000E71A0000}"/>
    <cellStyle name="T_phu luc thoi gian kiem tra cac du an 8-2007" xfId="3683" xr:uid="{00000000-0005-0000-0000-0000E81A0000}"/>
    <cellStyle name="T_QT di chuyen ca phe" xfId="3684" xr:uid="{00000000-0005-0000-0000-0000E91A0000}"/>
    <cellStyle name="T_Sheet1" xfId="3685" xr:uid="{00000000-0005-0000-0000-0000EA1A0000}"/>
    <cellStyle name="T_SuoiTon" xfId="3686" xr:uid="{00000000-0005-0000-0000-0000EB1A0000}"/>
    <cellStyle name="T_THKLTL702" xfId="3695" xr:uid="{00000000-0005-0000-0000-0000F41A0000}"/>
    <cellStyle name="T_THKLTL702_Book1" xfId="3696" xr:uid="{00000000-0005-0000-0000-0000F51A0000}"/>
    <cellStyle name="T_THKLTL702_Book2" xfId="3697" xr:uid="{00000000-0005-0000-0000-0000F61A0000}"/>
    <cellStyle name="T_THKLTL702_thanh hoa lap du an 062008" xfId="3699" xr:uid="{00000000-0005-0000-0000-0000F81A0000}"/>
    <cellStyle name="T_THKLTL702_TMDTluong_540000(1)" xfId="3698" xr:uid="{00000000-0005-0000-0000-0000F71A0000}"/>
    <cellStyle name="T_Tien luong moi thau goi 1" xfId="3687" xr:uid="{00000000-0005-0000-0000-0000EC1A0000}"/>
    <cellStyle name="T_tien2004" xfId="3688" xr:uid="{00000000-0005-0000-0000-0000ED1A0000}"/>
    <cellStyle name="T_tien2004_Book1" xfId="3689" xr:uid="{00000000-0005-0000-0000-0000EE1A0000}"/>
    <cellStyle name="T_tien2004_Book2" xfId="3690" xr:uid="{00000000-0005-0000-0000-0000EF1A0000}"/>
    <cellStyle name="T_tien2004_thanh hoa lap du an 062008" xfId="3692" xr:uid="{00000000-0005-0000-0000-0000F11A0000}"/>
    <cellStyle name="T_tien2004_TMDTluong_540000(1)" xfId="3691" xr:uid="{00000000-0005-0000-0000-0000F01A0000}"/>
    <cellStyle name="T_TK_HT" xfId="3693" xr:uid="{00000000-0005-0000-0000-0000F21A0000}"/>
    <cellStyle name="T_TMDTluong_540000(1)" xfId="3694" xr:uid="{00000000-0005-0000-0000-0000F31A0000}"/>
    <cellStyle name="T_Worksheet in D: ... Hoan thien 5goi theo KL cu 28-06 4.Cong 5goi Coc 33-Km1+490.13 Cong coc 33-km1+490.13" xfId="3700" xr:uid="{00000000-0005-0000-0000-0000F91A0000}"/>
    <cellStyle name="T_Worksheet in D: ... Hoan thien 5goi theo KL cu 28-06 4.Cong 5goi Coc 33-Km1+490.13 Cong coc 33-km1+490.13_TMDTluong_540000(1)" xfId="3701" xr:uid="{00000000-0005-0000-0000-0000FA1A0000}"/>
    <cellStyle name="Tan" xfId="3702" xr:uid="{00000000-0005-0000-0000-0000FB1A0000}"/>
    <cellStyle name="Text Indent A" xfId="3703" xr:uid="{00000000-0005-0000-0000-0000FC1A0000}"/>
    <cellStyle name="Text Indent B" xfId="3704" xr:uid="{00000000-0005-0000-0000-0000FD1A0000}"/>
    <cellStyle name="Text Indent C" xfId="3705" xr:uid="{00000000-0005-0000-0000-0000FE1A0000}"/>
    <cellStyle name="th" xfId="3712" xr:uid="{00000000-0005-0000-0000-0000051B0000}"/>
    <cellStyle name="th 2" xfId="3713" xr:uid="{00000000-0005-0000-0000-0000061B0000}"/>
    <cellStyle name="th 3" xfId="3714" xr:uid="{00000000-0005-0000-0000-0000071B0000}"/>
    <cellStyle name="th 4" xfId="3944" xr:uid="{00000000-0005-0000-0000-0000081B0000}"/>
    <cellStyle name="þ_x001d_ð¤_x000c_¯þ_x0014__x000d_¨þU_x0001_À_x0004_ _x0015__x000f__x0001__x0001_" xfId="3715" xr:uid="{00000000-0005-0000-0000-0000091B0000}"/>
    <cellStyle name="þ_x001d_ð·_x000c_æþ'_x000d_ßþU_x0001_Ø_x0005_ü_x0014__x0007__x0001__x0001_" xfId="3716" xr:uid="{00000000-0005-0000-0000-00000A1B0000}"/>
    <cellStyle name="þ_x001d_ð·_x000c_æþ'_x000d_ßþU_x0001_Ø_x0005_ü_x0014__x0007__x0001__x0001_ 2" xfId="3717" xr:uid="{00000000-0005-0000-0000-00000B1B0000}"/>
    <cellStyle name="þ_x001d_ð·_x000c_æþ'_x000d_ßþU_x0001_Ø_x0005_ü_x0014__x0007__x0001__x0001_ 3" xfId="3945" xr:uid="{00000000-0005-0000-0000-00000C1B0000}"/>
    <cellStyle name="þ_x001d_ð·_x000c_æþ'_x000d_ßþU_x0001_Ø_x0005_ü_x0014__x0007__x0001__x0001_?_x0002_ÿÿÿÿÿÿÿÿÿÿÿÿÿÿÿ¯?(_x0002__x001e__x0016_ ???¼$ÿÿÿÿ????_x0006__x0016_??????????????Í!Ë??????????           ?????           ?????????_x000d_C:\WINDOWS\_x000d_V_x000d_S\TEMP_x000d_NC;C:\NU;C:\VIRUS;_x000d_?????????????????????????????????????????????????????????????????????????????" xfId="3718" xr:uid="{00000000-0005-0000-0000-00000D1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 xfId="3719" xr:uid="{00000000-0005-0000-0000-00000E1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3720" xr:uid="{00000000-0005-0000-0000-00000F1B0000}"/>
    <cellStyle name="þð·æþ'_x000d_ßþUØü?ÿÿÿÿÿÿÿÿÿÿÿÿÿÿÿ¯?( ???¼$ÿÿÿÿ??????????????????Í!Ë??????????           ?????           ?????????_x000d_C:\WINDOWS\_x000d_V_x000d_S\TEMP_x000d_NC;C:\NU;C:\VIRUS;_x000d_?????????????????????????????????????????????????????????????????????????????" xfId="3721" xr:uid="{00000000-0005-0000-0000-0000101B0000}"/>
    <cellStyle name="þð·æþ'_x000d_ßþUØü?ÿÿÿÿÿÿÿÿÿÿÿÿÿÿÿ¯?( ???¼$ÿÿÿÿ??????????????????Í!Ë??????????           ?????           ????Fþ?_x000d_FÆPš7Àt‹F‹V‰Fö‰VøÿvþFÆPš‚CÉË¸ÿU‹ìŽØ‹F_x000a_‹VÄ^&amp;‰G&amp;‰W_x000a_ÉË?¸ÿÈ??WVŽØ‹^_x000a_‹vƒûÿtŽF&amp;‰\_x000a_ƒ~?u.ŽF&amp;ÿt&amp;ÿ4&amp;" xfId="3722" xr:uid="{00000000-0005-0000-0000-0000111B0000}"/>
    <cellStyle name="þ_x001d_ðÇ%Uý—&amp;Hý9_x0008_Ÿ s_x000a__x0007__x0001__x0001_" xfId="3724" xr:uid="{00000000-0005-0000-0000-0000121B0000}"/>
    <cellStyle name="þ_x001d_ðÇ%Uý—&amp;Hý9_x0008_Ÿ s_x000a__x0007__x0001__x0001_ 2" xfId="3723" xr:uid="{00000000-0005-0000-0000-0000131B0000}"/>
    <cellStyle name="þ_x001d_ðÇ%Uý—&amp;Hý9_x0008_Ÿ s_x000a__x0007__x0001__x0001_?_x0002_ÿÿÿÿÿÿÿÿÿÿÿÿÿÿÿ_x0001_(_x0002_—_x000d_???Î_x001f_ÿÿÿÿ????_x0007_???????????????Í!Ë??????????           ?????           ?????????_x000d_C:\WINDOWS\country.sys_x000d_??????????????????????????????????????????????????????????????????????????????????????????????" xfId="3725" xr:uid="{00000000-0005-0000-0000-0000141B0000}"/>
    <cellStyle name="þ_x001d_ðK_x000c_Fý_x001b__x000d_9ýU_x0001_Ð_x0008_¦)_x0007__x0001__x0001_" xfId="3726" xr:uid="{00000000-0005-0000-0000-0000151B0000}"/>
    <cellStyle name="thuong-10" xfId="3727" xr:uid="{00000000-0005-0000-0000-0000161B0000}"/>
    <cellStyle name="thuong-11" xfId="3728" xr:uid="{00000000-0005-0000-0000-0000171B0000}"/>
    <cellStyle name="Thuyet minh" xfId="3729" xr:uid="{00000000-0005-0000-0000-0000181B0000}"/>
    <cellStyle name="tit1" xfId="3706" xr:uid="{00000000-0005-0000-0000-0000FF1A0000}"/>
    <cellStyle name="tit2" xfId="3707" xr:uid="{00000000-0005-0000-0000-0000001B0000}"/>
    <cellStyle name="tit3" xfId="3708" xr:uid="{00000000-0005-0000-0000-0000011B0000}"/>
    <cellStyle name="tit4" xfId="3709" xr:uid="{00000000-0005-0000-0000-0000021B0000}"/>
    <cellStyle name="Tongcong" xfId="3710" xr:uid="{00000000-0005-0000-0000-0000031B0000}"/>
    <cellStyle name="Total 2" xfId="3711" xr:uid="{00000000-0005-0000-0000-0000041B0000}"/>
    <cellStyle name="Valuta (0)_CALPREZZ" xfId="3730" xr:uid="{00000000-0005-0000-0000-0000191B0000}"/>
    <cellStyle name="Valuta_ PESO ELETTR." xfId="3731" xr:uid="{00000000-0005-0000-0000-00001A1B0000}"/>
    <cellStyle name="VANG1" xfId="3732" xr:uid="{00000000-0005-0000-0000-00001B1B0000}"/>
    <cellStyle name="viet" xfId="3733" xr:uid="{00000000-0005-0000-0000-00001C1B0000}"/>
    <cellStyle name="viet 2" xfId="3734" xr:uid="{00000000-0005-0000-0000-00001D1B0000}"/>
    <cellStyle name="viet 3" xfId="3735" xr:uid="{00000000-0005-0000-0000-00001E1B0000}"/>
    <cellStyle name="viet 4" xfId="3946" xr:uid="{00000000-0005-0000-0000-00001F1B0000}"/>
    <cellStyle name="viet2" xfId="3736" xr:uid="{00000000-0005-0000-0000-0000201B0000}"/>
    <cellStyle name="viet2 2" xfId="3737" xr:uid="{00000000-0005-0000-0000-0000211B0000}"/>
    <cellStyle name="viet2 3" xfId="3738" xr:uid="{00000000-0005-0000-0000-0000221B0000}"/>
    <cellStyle name="viet2 4" xfId="3947" xr:uid="{00000000-0005-0000-0000-0000231B0000}"/>
    <cellStyle name="VN new romanNormal" xfId="3739" xr:uid="{00000000-0005-0000-0000-0000241B0000}"/>
    <cellStyle name="Vn Time 13" xfId="3740" xr:uid="{00000000-0005-0000-0000-0000251B0000}"/>
    <cellStyle name="Vn Time 14" xfId="3741" xr:uid="{00000000-0005-0000-0000-0000261B0000}"/>
    <cellStyle name="VN time new roman" xfId="3742" xr:uid="{00000000-0005-0000-0000-0000271B0000}"/>
    <cellStyle name="vn_time" xfId="3743" xr:uid="{00000000-0005-0000-0000-0000281B0000}"/>
    <cellStyle name="vnbo" xfId="3744" xr:uid="{00000000-0005-0000-0000-0000291B0000}"/>
    <cellStyle name="vnhead1" xfId="3747" xr:uid="{00000000-0005-0000-0000-00002C1B0000}"/>
    <cellStyle name="vnhead2" xfId="3748" xr:uid="{00000000-0005-0000-0000-00002D1B0000}"/>
    <cellStyle name="vnhead3" xfId="3749" xr:uid="{00000000-0005-0000-0000-00002E1B0000}"/>
    <cellStyle name="vnhead4" xfId="3750" xr:uid="{00000000-0005-0000-0000-00002F1B0000}"/>
    <cellStyle name="vntxt1" xfId="3745" xr:uid="{00000000-0005-0000-0000-00002A1B0000}"/>
    <cellStyle name="vntxt2" xfId="3746" xr:uid="{00000000-0005-0000-0000-00002B1B0000}"/>
    <cellStyle name="Währung [0]_UXO VII" xfId="3751" xr:uid="{00000000-0005-0000-0000-0000301B0000}"/>
    <cellStyle name="Währung_UXO VII" xfId="3752" xr:uid="{00000000-0005-0000-0000-0000311B0000}"/>
    <cellStyle name="Walutowy [0]_Invoices2001Slovakia" xfId="3753" xr:uid="{00000000-0005-0000-0000-0000321B0000}"/>
    <cellStyle name="Walutowy_Invoices2001Slovakia" xfId="3754" xr:uid="{00000000-0005-0000-0000-0000331B0000}"/>
    <cellStyle name="xan1" xfId="3755" xr:uid="{00000000-0005-0000-0000-0000341B0000}"/>
    <cellStyle name="xuan" xfId="3756" xr:uid="{00000000-0005-0000-0000-0000351B0000}"/>
    <cellStyle name="xuan 2" xfId="3757" xr:uid="{00000000-0005-0000-0000-0000361B0000}"/>
    <cellStyle name="xuan 3" xfId="3948" xr:uid="{00000000-0005-0000-0000-0000371B0000}"/>
    <cellStyle name=" [0.00]_ Att. 1- Cover" xfId="3758" xr:uid="{00000000-0005-0000-0000-0000381B0000}"/>
    <cellStyle name="_ Att. 1- Cover" xfId="3759" xr:uid="{00000000-0005-0000-0000-0000391B0000}"/>
    <cellStyle name="?_ Att. 1- Cover" xfId="3760" xr:uid="{00000000-0005-0000-0000-00003A1B0000}"/>
    <cellStyle name="똿뗦먛귟 [0.00]_PRODUCT DETAIL Q1" xfId="3761" xr:uid="{00000000-0005-0000-0000-00003B1B0000}"/>
    <cellStyle name="똿뗦먛귟_PRODUCT DETAIL Q1" xfId="3762" xr:uid="{00000000-0005-0000-0000-00003C1B0000}"/>
    <cellStyle name="믅됞 [0.00]_PRODUCT DETAIL Q1" xfId="3763" xr:uid="{00000000-0005-0000-0000-00003D1B0000}"/>
    <cellStyle name="믅됞_PRODUCT DETAIL Q1" xfId="3764" xr:uid="{00000000-0005-0000-0000-00003E1B0000}"/>
    <cellStyle name="백분율_95" xfId="3765" xr:uid="{00000000-0005-0000-0000-00003F1B0000}"/>
    <cellStyle name="뷭?_BOOKSHIP" xfId="3766" xr:uid="{00000000-0005-0000-0000-0000401B0000}"/>
    <cellStyle name="안건회계법인" xfId="3767" xr:uid="{00000000-0005-0000-0000-0000411B0000}"/>
    <cellStyle name="안건회계법인 2" xfId="3768" xr:uid="{00000000-0005-0000-0000-0000421B0000}"/>
    <cellStyle name="안건회계법인 3" xfId="3949" xr:uid="{00000000-0005-0000-0000-0000431B0000}"/>
    <cellStyle name="콤마 [ - 유형1" xfId="3769" xr:uid="{00000000-0005-0000-0000-0000441B0000}"/>
    <cellStyle name="콤마 [ - 유형2" xfId="3770" xr:uid="{00000000-0005-0000-0000-0000451B0000}"/>
    <cellStyle name="콤마 [ - 유형3" xfId="3771" xr:uid="{00000000-0005-0000-0000-0000461B0000}"/>
    <cellStyle name="콤마 [ - 유형4" xfId="3772" xr:uid="{00000000-0005-0000-0000-0000471B0000}"/>
    <cellStyle name="콤마 [ - 유형5" xfId="3773" xr:uid="{00000000-0005-0000-0000-0000481B0000}"/>
    <cellStyle name="콤마 [ - 유형6" xfId="3774" xr:uid="{00000000-0005-0000-0000-0000491B0000}"/>
    <cellStyle name="콤마 [ - 유형7" xfId="3775" xr:uid="{00000000-0005-0000-0000-00004A1B0000}"/>
    <cellStyle name="콤마 [ - 유형8" xfId="3776" xr:uid="{00000000-0005-0000-0000-00004B1B0000}"/>
    <cellStyle name="콤마 [0]_ 비목별 월별기술 " xfId="3777" xr:uid="{00000000-0005-0000-0000-00004C1B0000}"/>
    <cellStyle name="콤마_ 비목별 월별기술 " xfId="3778" xr:uid="{00000000-0005-0000-0000-00004D1B0000}"/>
    <cellStyle name="통화 [0]_00ss ordersheet" xfId="3779" xr:uid="{00000000-0005-0000-0000-00004E1B0000}"/>
    <cellStyle name="통화_00ss ordersheet" xfId="3780" xr:uid="{00000000-0005-0000-0000-00004F1B0000}"/>
    <cellStyle name="표준_ 97년 경영분석(안)" xfId="3781" xr:uid="{00000000-0005-0000-0000-0000501B0000}"/>
    <cellStyle name="一般_00Q3902REV.1" xfId="3782" xr:uid="{00000000-0005-0000-0000-0000511B0000}"/>
    <cellStyle name="千分位[0]_00Q3902REV.1" xfId="3783" xr:uid="{00000000-0005-0000-0000-0000521B0000}"/>
    <cellStyle name="千分位_00Q3902REV.1" xfId="3784" xr:uid="{00000000-0005-0000-0000-0000531B0000}"/>
    <cellStyle name="桁区切り_NADUONG BQ (Draft)" xfId="3785" xr:uid="{00000000-0005-0000-0000-0000541B0000}"/>
    <cellStyle name="標準_#265_Rebates and Pricing" xfId="3786" xr:uid="{00000000-0005-0000-0000-0000551B0000}"/>
    <cellStyle name="貨幣 [0]_00Q3902REV.1" xfId="3787" xr:uid="{00000000-0005-0000-0000-0000561B0000}"/>
    <cellStyle name="貨幣[0]_BRE" xfId="3788" xr:uid="{00000000-0005-0000-0000-0000571B0000}"/>
    <cellStyle name="貨幣_00Q3902REV.1" xfId="3789" xr:uid="{00000000-0005-0000-0000-0000581B0000}"/>
    <cellStyle name="通貨_MITSUI1_BQ" xfId="3790" xr:uid="{00000000-0005-0000-0000-0000591B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wnloads/e3b478d6-bb1f-4625-8bd4-cca1303dcb0f/NONG%20LAN.bieu%20QT%20theo%20TT%20342%20va%20ND%20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2-TT342"/>
      <sheetName val="51-NĐ31"/>
      <sheetName val="53-NĐ31"/>
    </sheetNames>
    <sheetDataSet>
      <sheetData sheetId="0" refreshError="1">
        <row r="28">
          <cell r="E28">
            <v>719</v>
          </cell>
        </row>
        <row r="43">
          <cell r="F43">
            <v>1400</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0"/>
  <sheetViews>
    <sheetView workbookViewId="0">
      <selection activeCell="A3" sqref="A3:XFD3"/>
    </sheetView>
  </sheetViews>
  <sheetFormatPr defaultRowHeight="15.75"/>
  <cols>
    <col min="1" max="1" width="6.875" style="1" customWidth="1"/>
    <col min="2" max="2" width="22.125" style="1" customWidth="1"/>
    <col min="3" max="3" width="12.875" style="1" customWidth="1"/>
    <col min="4" max="4" width="13.625" style="1" customWidth="1"/>
    <col min="5" max="5" width="12.875" style="1" customWidth="1"/>
    <col min="6" max="7" width="14.125" style="1" customWidth="1"/>
    <col min="8" max="9" width="12.875" style="1" customWidth="1"/>
    <col min="10" max="10" width="14" style="1" customWidth="1"/>
    <col min="11" max="11" width="12.875" style="1" customWidth="1"/>
    <col min="12" max="12" width="19.875" style="1" customWidth="1"/>
    <col min="13" max="252" width="11.625" style="1"/>
    <col min="253" max="253" width="6.875" style="1" customWidth="1"/>
    <col min="254" max="254" width="19.75" style="1" customWidth="1"/>
    <col min="255" max="255" width="13.25" style="1" customWidth="1"/>
    <col min="256" max="256" width="12.75" style="1" customWidth="1"/>
    <col min="257" max="257" width="13.25" style="1" customWidth="1"/>
    <col min="258" max="258" width="11.625" style="1" customWidth="1"/>
    <col min="259" max="259" width="12.75" style="1" customWidth="1"/>
    <col min="260" max="260" width="11.375" style="1" customWidth="1"/>
    <col min="261" max="264" width="0" style="1" hidden="1" customWidth="1"/>
    <col min="265" max="508" width="11.625" style="1"/>
    <col min="509" max="509" width="6.875" style="1" customWidth="1"/>
    <col min="510" max="510" width="19.75" style="1" customWidth="1"/>
    <col min="511" max="511" width="13.25" style="1" customWidth="1"/>
    <col min="512" max="512" width="12.75" style="1" customWidth="1"/>
    <col min="513" max="513" width="13.25" style="1" customWidth="1"/>
    <col min="514" max="514" width="11.625" style="1" customWidth="1"/>
    <col min="515" max="515" width="12.75" style="1" customWidth="1"/>
    <col min="516" max="516" width="11.375" style="1" customWidth="1"/>
    <col min="517" max="520" width="0" style="1" hidden="1" customWidth="1"/>
    <col min="521" max="764" width="11.625" style="1"/>
    <col min="765" max="765" width="6.875" style="1" customWidth="1"/>
    <col min="766" max="766" width="19.75" style="1" customWidth="1"/>
    <col min="767" max="767" width="13.25" style="1" customWidth="1"/>
    <col min="768" max="768" width="12.75" style="1" customWidth="1"/>
    <col min="769" max="769" width="13.25" style="1" customWidth="1"/>
    <col min="770" max="770" width="11.625" style="1" customWidth="1"/>
    <col min="771" max="771" width="12.75" style="1" customWidth="1"/>
    <col min="772" max="772" width="11.375" style="1" customWidth="1"/>
    <col min="773" max="776" width="0" style="1" hidden="1" customWidth="1"/>
    <col min="777" max="1020" width="11.625" style="1"/>
    <col min="1021" max="1021" width="6.875" style="1" customWidth="1"/>
    <col min="1022" max="1022" width="19.75" style="1" customWidth="1"/>
    <col min="1023" max="1023" width="13.25" style="1" customWidth="1"/>
    <col min="1024" max="1024" width="12.75" style="1" customWidth="1"/>
    <col min="1025" max="1025" width="13.25" style="1" customWidth="1"/>
    <col min="1026" max="1026" width="11.625" style="1" customWidth="1"/>
    <col min="1027" max="1027" width="12.75" style="1" customWidth="1"/>
    <col min="1028" max="1028" width="11.375" style="1" customWidth="1"/>
    <col min="1029" max="1032" width="0" style="1" hidden="1" customWidth="1"/>
    <col min="1033" max="1276" width="11.625" style="1"/>
    <col min="1277" max="1277" width="6.875" style="1" customWidth="1"/>
    <col min="1278" max="1278" width="19.75" style="1" customWidth="1"/>
    <col min="1279" max="1279" width="13.25" style="1" customWidth="1"/>
    <col min="1280" max="1280" width="12.75" style="1" customWidth="1"/>
    <col min="1281" max="1281" width="13.25" style="1" customWidth="1"/>
    <col min="1282" max="1282" width="11.625" style="1" customWidth="1"/>
    <col min="1283" max="1283" width="12.75" style="1" customWidth="1"/>
    <col min="1284" max="1284" width="11.375" style="1" customWidth="1"/>
    <col min="1285" max="1288" width="0" style="1" hidden="1" customWidth="1"/>
    <col min="1289" max="1532" width="11.625" style="1"/>
    <col min="1533" max="1533" width="6.875" style="1" customWidth="1"/>
    <col min="1534" max="1534" width="19.75" style="1" customWidth="1"/>
    <col min="1535" max="1535" width="13.25" style="1" customWidth="1"/>
    <col min="1536" max="1536" width="12.75" style="1" customWidth="1"/>
    <col min="1537" max="1537" width="13.25" style="1" customWidth="1"/>
    <col min="1538" max="1538" width="11.625" style="1" customWidth="1"/>
    <col min="1539" max="1539" width="12.75" style="1" customWidth="1"/>
    <col min="1540" max="1540" width="11.375" style="1" customWidth="1"/>
    <col min="1541" max="1544" width="0" style="1" hidden="1" customWidth="1"/>
    <col min="1545" max="1788" width="11.625" style="1"/>
    <col min="1789" max="1789" width="6.875" style="1" customWidth="1"/>
    <col min="1790" max="1790" width="19.75" style="1" customWidth="1"/>
    <col min="1791" max="1791" width="13.25" style="1" customWidth="1"/>
    <col min="1792" max="1792" width="12.75" style="1" customWidth="1"/>
    <col min="1793" max="1793" width="13.25" style="1" customWidth="1"/>
    <col min="1794" max="1794" width="11.625" style="1" customWidth="1"/>
    <col min="1795" max="1795" width="12.75" style="1" customWidth="1"/>
    <col min="1796" max="1796" width="11.375" style="1" customWidth="1"/>
    <col min="1797" max="1800" width="0" style="1" hidden="1" customWidth="1"/>
    <col min="1801" max="2044" width="11.625" style="1"/>
    <col min="2045" max="2045" width="6.875" style="1" customWidth="1"/>
    <col min="2046" max="2046" width="19.75" style="1" customWidth="1"/>
    <col min="2047" max="2047" width="13.25" style="1" customWidth="1"/>
    <col min="2048" max="2048" width="12.75" style="1" customWidth="1"/>
    <col min="2049" max="2049" width="13.25" style="1" customWidth="1"/>
    <col min="2050" max="2050" width="11.625" style="1" customWidth="1"/>
    <col min="2051" max="2051" width="12.75" style="1" customWidth="1"/>
    <col min="2052" max="2052" width="11.375" style="1" customWidth="1"/>
    <col min="2053" max="2056" width="0" style="1" hidden="1" customWidth="1"/>
    <col min="2057" max="2300" width="11.625" style="1"/>
    <col min="2301" max="2301" width="6.875" style="1" customWidth="1"/>
    <col min="2302" max="2302" width="19.75" style="1" customWidth="1"/>
    <col min="2303" max="2303" width="13.25" style="1" customWidth="1"/>
    <col min="2304" max="2304" width="12.75" style="1" customWidth="1"/>
    <col min="2305" max="2305" width="13.25" style="1" customWidth="1"/>
    <col min="2306" max="2306" width="11.625" style="1" customWidth="1"/>
    <col min="2307" max="2307" width="12.75" style="1" customWidth="1"/>
    <col min="2308" max="2308" width="11.375" style="1" customWidth="1"/>
    <col min="2309" max="2312" width="0" style="1" hidden="1" customWidth="1"/>
    <col min="2313" max="2556" width="11.625" style="1"/>
    <col min="2557" max="2557" width="6.875" style="1" customWidth="1"/>
    <col min="2558" max="2558" width="19.75" style="1" customWidth="1"/>
    <col min="2559" max="2559" width="13.25" style="1" customWidth="1"/>
    <col min="2560" max="2560" width="12.75" style="1" customWidth="1"/>
    <col min="2561" max="2561" width="13.25" style="1" customWidth="1"/>
    <col min="2562" max="2562" width="11.625" style="1" customWidth="1"/>
    <col min="2563" max="2563" width="12.75" style="1" customWidth="1"/>
    <col min="2564" max="2564" width="11.375" style="1" customWidth="1"/>
    <col min="2565" max="2568" width="0" style="1" hidden="1" customWidth="1"/>
    <col min="2569" max="2812" width="11.625" style="1"/>
    <col min="2813" max="2813" width="6.875" style="1" customWidth="1"/>
    <col min="2814" max="2814" width="19.75" style="1" customWidth="1"/>
    <col min="2815" max="2815" width="13.25" style="1" customWidth="1"/>
    <col min="2816" max="2816" width="12.75" style="1" customWidth="1"/>
    <col min="2817" max="2817" width="13.25" style="1" customWidth="1"/>
    <col min="2818" max="2818" width="11.625" style="1" customWidth="1"/>
    <col min="2819" max="2819" width="12.75" style="1" customWidth="1"/>
    <col min="2820" max="2820" width="11.375" style="1" customWidth="1"/>
    <col min="2821" max="2824" width="0" style="1" hidden="1" customWidth="1"/>
    <col min="2825" max="3068" width="11.625" style="1"/>
    <col min="3069" max="3069" width="6.875" style="1" customWidth="1"/>
    <col min="3070" max="3070" width="19.75" style="1" customWidth="1"/>
    <col min="3071" max="3071" width="13.25" style="1" customWidth="1"/>
    <col min="3072" max="3072" width="12.75" style="1" customWidth="1"/>
    <col min="3073" max="3073" width="13.25" style="1" customWidth="1"/>
    <col min="3074" max="3074" width="11.625" style="1" customWidth="1"/>
    <col min="3075" max="3075" width="12.75" style="1" customWidth="1"/>
    <col min="3076" max="3076" width="11.375" style="1" customWidth="1"/>
    <col min="3077" max="3080" width="0" style="1" hidden="1" customWidth="1"/>
    <col min="3081" max="3324" width="11.625" style="1"/>
    <col min="3325" max="3325" width="6.875" style="1" customWidth="1"/>
    <col min="3326" max="3326" width="19.75" style="1" customWidth="1"/>
    <col min="3327" max="3327" width="13.25" style="1" customWidth="1"/>
    <col min="3328" max="3328" width="12.75" style="1" customWidth="1"/>
    <col min="3329" max="3329" width="13.25" style="1" customWidth="1"/>
    <col min="3330" max="3330" width="11.625" style="1" customWidth="1"/>
    <col min="3331" max="3331" width="12.75" style="1" customWidth="1"/>
    <col min="3332" max="3332" width="11.375" style="1" customWidth="1"/>
    <col min="3333" max="3336" width="0" style="1" hidden="1" customWidth="1"/>
    <col min="3337" max="3580" width="11.625" style="1"/>
    <col min="3581" max="3581" width="6.875" style="1" customWidth="1"/>
    <col min="3582" max="3582" width="19.75" style="1" customWidth="1"/>
    <col min="3583" max="3583" width="13.25" style="1" customWidth="1"/>
    <col min="3584" max="3584" width="12.75" style="1" customWidth="1"/>
    <col min="3585" max="3585" width="13.25" style="1" customWidth="1"/>
    <col min="3586" max="3586" width="11.625" style="1" customWidth="1"/>
    <col min="3587" max="3587" width="12.75" style="1" customWidth="1"/>
    <col min="3588" max="3588" width="11.375" style="1" customWidth="1"/>
    <col min="3589" max="3592" width="0" style="1" hidden="1" customWidth="1"/>
    <col min="3593" max="3836" width="11.625" style="1"/>
    <col min="3837" max="3837" width="6.875" style="1" customWidth="1"/>
    <col min="3838" max="3838" width="19.75" style="1" customWidth="1"/>
    <col min="3839" max="3839" width="13.25" style="1" customWidth="1"/>
    <col min="3840" max="3840" width="12.75" style="1" customWidth="1"/>
    <col min="3841" max="3841" width="13.25" style="1" customWidth="1"/>
    <col min="3842" max="3842" width="11.625" style="1" customWidth="1"/>
    <col min="3843" max="3843" width="12.75" style="1" customWidth="1"/>
    <col min="3844" max="3844" width="11.375" style="1" customWidth="1"/>
    <col min="3845" max="3848" width="0" style="1" hidden="1" customWidth="1"/>
    <col min="3849" max="4092" width="11.625" style="1"/>
    <col min="4093" max="4093" width="6.875" style="1" customWidth="1"/>
    <col min="4094" max="4094" width="19.75" style="1" customWidth="1"/>
    <col min="4095" max="4095" width="13.25" style="1" customWidth="1"/>
    <col min="4096" max="4096" width="12.75" style="1" customWidth="1"/>
    <col min="4097" max="4097" width="13.25" style="1" customWidth="1"/>
    <col min="4098" max="4098" width="11.625" style="1" customWidth="1"/>
    <col min="4099" max="4099" width="12.75" style="1" customWidth="1"/>
    <col min="4100" max="4100" width="11.375" style="1" customWidth="1"/>
    <col min="4101" max="4104" width="0" style="1" hidden="1" customWidth="1"/>
    <col min="4105" max="4348" width="11.625" style="1"/>
    <col min="4349" max="4349" width="6.875" style="1" customWidth="1"/>
    <col min="4350" max="4350" width="19.75" style="1" customWidth="1"/>
    <col min="4351" max="4351" width="13.25" style="1" customWidth="1"/>
    <col min="4352" max="4352" width="12.75" style="1" customWidth="1"/>
    <col min="4353" max="4353" width="13.25" style="1" customWidth="1"/>
    <col min="4354" max="4354" width="11.625" style="1" customWidth="1"/>
    <col min="4355" max="4355" width="12.75" style="1" customWidth="1"/>
    <col min="4356" max="4356" width="11.375" style="1" customWidth="1"/>
    <col min="4357" max="4360" width="0" style="1" hidden="1" customWidth="1"/>
    <col min="4361" max="4604" width="11.625" style="1"/>
    <col min="4605" max="4605" width="6.875" style="1" customWidth="1"/>
    <col min="4606" max="4606" width="19.75" style="1" customWidth="1"/>
    <col min="4607" max="4607" width="13.25" style="1" customWidth="1"/>
    <col min="4608" max="4608" width="12.75" style="1" customWidth="1"/>
    <col min="4609" max="4609" width="13.25" style="1" customWidth="1"/>
    <col min="4610" max="4610" width="11.625" style="1" customWidth="1"/>
    <col min="4611" max="4611" width="12.75" style="1" customWidth="1"/>
    <col min="4612" max="4612" width="11.375" style="1" customWidth="1"/>
    <col min="4613" max="4616" width="0" style="1" hidden="1" customWidth="1"/>
    <col min="4617" max="4860" width="11.625" style="1"/>
    <col min="4861" max="4861" width="6.875" style="1" customWidth="1"/>
    <col min="4862" max="4862" width="19.75" style="1" customWidth="1"/>
    <col min="4863" max="4863" width="13.25" style="1" customWidth="1"/>
    <col min="4864" max="4864" width="12.75" style="1" customWidth="1"/>
    <col min="4865" max="4865" width="13.25" style="1" customWidth="1"/>
    <col min="4866" max="4866" width="11.625" style="1" customWidth="1"/>
    <col min="4867" max="4867" width="12.75" style="1" customWidth="1"/>
    <col min="4868" max="4868" width="11.375" style="1" customWidth="1"/>
    <col min="4869" max="4872" width="0" style="1" hidden="1" customWidth="1"/>
    <col min="4873" max="5116" width="11.625" style="1"/>
    <col min="5117" max="5117" width="6.875" style="1" customWidth="1"/>
    <col min="5118" max="5118" width="19.75" style="1" customWidth="1"/>
    <col min="5119" max="5119" width="13.25" style="1" customWidth="1"/>
    <col min="5120" max="5120" width="12.75" style="1" customWidth="1"/>
    <col min="5121" max="5121" width="13.25" style="1" customWidth="1"/>
    <col min="5122" max="5122" width="11.625" style="1" customWidth="1"/>
    <col min="5123" max="5123" width="12.75" style="1" customWidth="1"/>
    <col min="5124" max="5124" width="11.375" style="1" customWidth="1"/>
    <col min="5125" max="5128" width="0" style="1" hidden="1" customWidth="1"/>
    <col min="5129" max="5372" width="11.625" style="1"/>
    <col min="5373" max="5373" width="6.875" style="1" customWidth="1"/>
    <col min="5374" max="5374" width="19.75" style="1" customWidth="1"/>
    <col min="5375" max="5375" width="13.25" style="1" customWidth="1"/>
    <col min="5376" max="5376" width="12.75" style="1" customWidth="1"/>
    <col min="5377" max="5377" width="13.25" style="1" customWidth="1"/>
    <col min="5378" max="5378" width="11.625" style="1" customWidth="1"/>
    <col min="5379" max="5379" width="12.75" style="1" customWidth="1"/>
    <col min="5380" max="5380" width="11.375" style="1" customWidth="1"/>
    <col min="5381" max="5384" width="0" style="1" hidden="1" customWidth="1"/>
    <col min="5385" max="5628" width="11.625" style="1"/>
    <col min="5629" max="5629" width="6.875" style="1" customWidth="1"/>
    <col min="5630" max="5630" width="19.75" style="1" customWidth="1"/>
    <col min="5631" max="5631" width="13.25" style="1" customWidth="1"/>
    <col min="5632" max="5632" width="12.75" style="1" customWidth="1"/>
    <col min="5633" max="5633" width="13.25" style="1" customWidth="1"/>
    <col min="5634" max="5634" width="11.625" style="1" customWidth="1"/>
    <col min="5635" max="5635" width="12.75" style="1" customWidth="1"/>
    <col min="5636" max="5636" width="11.375" style="1" customWidth="1"/>
    <col min="5637" max="5640" width="0" style="1" hidden="1" customWidth="1"/>
    <col min="5641" max="5884" width="11.625" style="1"/>
    <col min="5885" max="5885" width="6.875" style="1" customWidth="1"/>
    <col min="5886" max="5886" width="19.75" style="1" customWidth="1"/>
    <col min="5887" max="5887" width="13.25" style="1" customWidth="1"/>
    <col min="5888" max="5888" width="12.75" style="1" customWidth="1"/>
    <col min="5889" max="5889" width="13.25" style="1" customWidth="1"/>
    <col min="5890" max="5890" width="11.625" style="1" customWidth="1"/>
    <col min="5891" max="5891" width="12.75" style="1" customWidth="1"/>
    <col min="5892" max="5892" width="11.375" style="1" customWidth="1"/>
    <col min="5893" max="5896" width="0" style="1" hidden="1" customWidth="1"/>
    <col min="5897" max="6140" width="11.625" style="1"/>
    <col min="6141" max="6141" width="6.875" style="1" customWidth="1"/>
    <col min="6142" max="6142" width="19.75" style="1" customWidth="1"/>
    <col min="6143" max="6143" width="13.25" style="1" customWidth="1"/>
    <col min="6144" max="6144" width="12.75" style="1" customWidth="1"/>
    <col min="6145" max="6145" width="13.25" style="1" customWidth="1"/>
    <col min="6146" max="6146" width="11.625" style="1" customWidth="1"/>
    <col min="6147" max="6147" width="12.75" style="1" customWidth="1"/>
    <col min="6148" max="6148" width="11.375" style="1" customWidth="1"/>
    <col min="6149" max="6152" width="0" style="1" hidden="1" customWidth="1"/>
    <col min="6153" max="6396" width="11.625" style="1"/>
    <col min="6397" max="6397" width="6.875" style="1" customWidth="1"/>
    <col min="6398" max="6398" width="19.75" style="1" customWidth="1"/>
    <col min="6399" max="6399" width="13.25" style="1" customWidth="1"/>
    <col min="6400" max="6400" width="12.75" style="1" customWidth="1"/>
    <col min="6401" max="6401" width="13.25" style="1" customWidth="1"/>
    <col min="6402" max="6402" width="11.625" style="1" customWidth="1"/>
    <col min="6403" max="6403" width="12.75" style="1" customWidth="1"/>
    <col min="6404" max="6404" width="11.375" style="1" customWidth="1"/>
    <col min="6405" max="6408" width="0" style="1" hidden="1" customWidth="1"/>
    <col min="6409" max="6652" width="11.625" style="1"/>
    <col min="6653" max="6653" width="6.875" style="1" customWidth="1"/>
    <col min="6654" max="6654" width="19.75" style="1" customWidth="1"/>
    <col min="6655" max="6655" width="13.25" style="1" customWidth="1"/>
    <col min="6656" max="6656" width="12.75" style="1" customWidth="1"/>
    <col min="6657" max="6657" width="13.25" style="1" customWidth="1"/>
    <col min="6658" max="6658" width="11.625" style="1" customWidth="1"/>
    <col min="6659" max="6659" width="12.75" style="1" customWidth="1"/>
    <col min="6660" max="6660" width="11.375" style="1" customWidth="1"/>
    <col min="6661" max="6664" width="0" style="1" hidden="1" customWidth="1"/>
    <col min="6665" max="6908" width="11.625" style="1"/>
    <col min="6909" max="6909" width="6.875" style="1" customWidth="1"/>
    <col min="6910" max="6910" width="19.75" style="1" customWidth="1"/>
    <col min="6911" max="6911" width="13.25" style="1" customWidth="1"/>
    <col min="6912" max="6912" width="12.75" style="1" customWidth="1"/>
    <col min="6913" max="6913" width="13.25" style="1" customWidth="1"/>
    <col min="6914" max="6914" width="11.625" style="1" customWidth="1"/>
    <col min="6915" max="6915" width="12.75" style="1" customWidth="1"/>
    <col min="6916" max="6916" width="11.375" style="1" customWidth="1"/>
    <col min="6917" max="6920" width="0" style="1" hidden="1" customWidth="1"/>
    <col min="6921" max="7164" width="11.625" style="1"/>
    <col min="7165" max="7165" width="6.875" style="1" customWidth="1"/>
    <col min="7166" max="7166" width="19.75" style="1" customWidth="1"/>
    <col min="7167" max="7167" width="13.25" style="1" customWidth="1"/>
    <col min="7168" max="7168" width="12.75" style="1" customWidth="1"/>
    <col min="7169" max="7169" width="13.25" style="1" customWidth="1"/>
    <col min="7170" max="7170" width="11.625" style="1" customWidth="1"/>
    <col min="7171" max="7171" width="12.75" style="1" customWidth="1"/>
    <col min="7172" max="7172" width="11.375" style="1" customWidth="1"/>
    <col min="7173" max="7176" width="0" style="1" hidden="1" customWidth="1"/>
    <col min="7177" max="7420" width="11.625" style="1"/>
    <col min="7421" max="7421" width="6.875" style="1" customWidth="1"/>
    <col min="7422" max="7422" width="19.75" style="1" customWidth="1"/>
    <col min="7423" max="7423" width="13.25" style="1" customWidth="1"/>
    <col min="7424" max="7424" width="12.75" style="1" customWidth="1"/>
    <col min="7425" max="7425" width="13.25" style="1" customWidth="1"/>
    <col min="7426" max="7426" width="11.625" style="1" customWidth="1"/>
    <col min="7427" max="7427" width="12.75" style="1" customWidth="1"/>
    <col min="7428" max="7428" width="11.375" style="1" customWidth="1"/>
    <col min="7429" max="7432" width="0" style="1" hidden="1" customWidth="1"/>
    <col min="7433" max="7676" width="11.625" style="1"/>
    <col min="7677" max="7677" width="6.875" style="1" customWidth="1"/>
    <col min="7678" max="7678" width="19.75" style="1" customWidth="1"/>
    <col min="7679" max="7679" width="13.25" style="1" customWidth="1"/>
    <col min="7680" max="7680" width="12.75" style="1" customWidth="1"/>
    <col min="7681" max="7681" width="13.25" style="1" customWidth="1"/>
    <col min="7682" max="7682" width="11.625" style="1" customWidth="1"/>
    <col min="7683" max="7683" width="12.75" style="1" customWidth="1"/>
    <col min="7684" max="7684" width="11.375" style="1" customWidth="1"/>
    <col min="7685" max="7688" width="0" style="1" hidden="1" customWidth="1"/>
    <col min="7689" max="7932" width="11.625" style="1"/>
    <col min="7933" max="7933" width="6.875" style="1" customWidth="1"/>
    <col min="7934" max="7934" width="19.75" style="1" customWidth="1"/>
    <col min="7935" max="7935" width="13.25" style="1" customWidth="1"/>
    <col min="7936" max="7936" width="12.75" style="1" customWidth="1"/>
    <col min="7937" max="7937" width="13.25" style="1" customWidth="1"/>
    <col min="7938" max="7938" width="11.625" style="1" customWidth="1"/>
    <col min="7939" max="7939" width="12.75" style="1" customWidth="1"/>
    <col min="7940" max="7940" width="11.375" style="1" customWidth="1"/>
    <col min="7941" max="7944" width="0" style="1" hidden="1" customWidth="1"/>
    <col min="7945" max="8188" width="11.625" style="1"/>
    <col min="8189" max="8189" width="6.875" style="1" customWidth="1"/>
    <col min="8190" max="8190" width="19.75" style="1" customWidth="1"/>
    <col min="8191" max="8191" width="13.25" style="1" customWidth="1"/>
    <col min="8192" max="8192" width="12.75" style="1" customWidth="1"/>
    <col min="8193" max="8193" width="13.25" style="1" customWidth="1"/>
    <col min="8194" max="8194" width="11.625" style="1" customWidth="1"/>
    <col min="8195" max="8195" width="12.75" style="1" customWidth="1"/>
    <col min="8196" max="8196" width="11.375" style="1" customWidth="1"/>
    <col min="8197" max="8200" width="0" style="1" hidden="1" customWidth="1"/>
    <col min="8201" max="8444" width="11.625" style="1"/>
    <col min="8445" max="8445" width="6.875" style="1" customWidth="1"/>
    <col min="8446" max="8446" width="19.75" style="1" customWidth="1"/>
    <col min="8447" max="8447" width="13.25" style="1" customWidth="1"/>
    <col min="8448" max="8448" width="12.75" style="1" customWidth="1"/>
    <col min="8449" max="8449" width="13.25" style="1" customWidth="1"/>
    <col min="8450" max="8450" width="11.625" style="1" customWidth="1"/>
    <col min="8451" max="8451" width="12.75" style="1" customWidth="1"/>
    <col min="8452" max="8452" width="11.375" style="1" customWidth="1"/>
    <col min="8453" max="8456" width="0" style="1" hidden="1" customWidth="1"/>
    <col min="8457" max="8700" width="11.625" style="1"/>
    <col min="8701" max="8701" width="6.875" style="1" customWidth="1"/>
    <col min="8702" max="8702" width="19.75" style="1" customWidth="1"/>
    <col min="8703" max="8703" width="13.25" style="1" customWidth="1"/>
    <col min="8704" max="8704" width="12.75" style="1" customWidth="1"/>
    <col min="8705" max="8705" width="13.25" style="1" customWidth="1"/>
    <col min="8706" max="8706" width="11.625" style="1" customWidth="1"/>
    <col min="8707" max="8707" width="12.75" style="1" customWidth="1"/>
    <col min="8708" max="8708" width="11.375" style="1" customWidth="1"/>
    <col min="8709" max="8712" width="0" style="1" hidden="1" customWidth="1"/>
    <col min="8713" max="8956" width="11.625" style="1"/>
    <col min="8957" max="8957" width="6.875" style="1" customWidth="1"/>
    <col min="8958" max="8958" width="19.75" style="1" customWidth="1"/>
    <col min="8959" max="8959" width="13.25" style="1" customWidth="1"/>
    <col min="8960" max="8960" width="12.75" style="1" customWidth="1"/>
    <col min="8961" max="8961" width="13.25" style="1" customWidth="1"/>
    <col min="8962" max="8962" width="11.625" style="1" customWidth="1"/>
    <col min="8963" max="8963" width="12.75" style="1" customWidth="1"/>
    <col min="8964" max="8964" width="11.375" style="1" customWidth="1"/>
    <col min="8965" max="8968" width="0" style="1" hidden="1" customWidth="1"/>
    <col min="8969" max="9212" width="11.625" style="1"/>
    <col min="9213" max="9213" width="6.875" style="1" customWidth="1"/>
    <col min="9214" max="9214" width="19.75" style="1" customWidth="1"/>
    <col min="9215" max="9215" width="13.25" style="1" customWidth="1"/>
    <col min="9216" max="9216" width="12.75" style="1" customWidth="1"/>
    <col min="9217" max="9217" width="13.25" style="1" customWidth="1"/>
    <col min="9218" max="9218" width="11.625" style="1" customWidth="1"/>
    <col min="9219" max="9219" width="12.75" style="1" customWidth="1"/>
    <col min="9220" max="9220" width="11.375" style="1" customWidth="1"/>
    <col min="9221" max="9224" width="0" style="1" hidden="1" customWidth="1"/>
    <col min="9225" max="9468" width="11.625" style="1"/>
    <col min="9469" max="9469" width="6.875" style="1" customWidth="1"/>
    <col min="9470" max="9470" width="19.75" style="1" customWidth="1"/>
    <col min="9471" max="9471" width="13.25" style="1" customWidth="1"/>
    <col min="9472" max="9472" width="12.75" style="1" customWidth="1"/>
    <col min="9473" max="9473" width="13.25" style="1" customWidth="1"/>
    <col min="9474" max="9474" width="11.625" style="1" customWidth="1"/>
    <col min="9475" max="9475" width="12.75" style="1" customWidth="1"/>
    <col min="9476" max="9476" width="11.375" style="1" customWidth="1"/>
    <col min="9477" max="9480" width="0" style="1" hidden="1" customWidth="1"/>
    <col min="9481" max="9724" width="11.625" style="1"/>
    <col min="9725" max="9725" width="6.875" style="1" customWidth="1"/>
    <col min="9726" max="9726" width="19.75" style="1" customWidth="1"/>
    <col min="9727" max="9727" width="13.25" style="1" customWidth="1"/>
    <col min="9728" max="9728" width="12.75" style="1" customWidth="1"/>
    <col min="9729" max="9729" width="13.25" style="1" customWidth="1"/>
    <col min="9730" max="9730" width="11.625" style="1" customWidth="1"/>
    <col min="9731" max="9731" width="12.75" style="1" customWidth="1"/>
    <col min="9732" max="9732" width="11.375" style="1" customWidth="1"/>
    <col min="9733" max="9736" width="0" style="1" hidden="1" customWidth="1"/>
    <col min="9737" max="9980" width="11.625" style="1"/>
    <col min="9981" max="9981" width="6.875" style="1" customWidth="1"/>
    <col min="9982" max="9982" width="19.75" style="1" customWidth="1"/>
    <col min="9983" max="9983" width="13.25" style="1" customWidth="1"/>
    <col min="9984" max="9984" width="12.75" style="1" customWidth="1"/>
    <col min="9985" max="9985" width="13.25" style="1" customWidth="1"/>
    <col min="9986" max="9986" width="11.625" style="1" customWidth="1"/>
    <col min="9987" max="9987" width="12.75" style="1" customWidth="1"/>
    <col min="9988" max="9988" width="11.375" style="1" customWidth="1"/>
    <col min="9989" max="9992" width="0" style="1" hidden="1" customWidth="1"/>
    <col min="9993" max="10236" width="11.625" style="1"/>
    <col min="10237" max="10237" width="6.875" style="1" customWidth="1"/>
    <col min="10238" max="10238" width="19.75" style="1" customWidth="1"/>
    <col min="10239" max="10239" width="13.25" style="1" customWidth="1"/>
    <col min="10240" max="10240" width="12.75" style="1" customWidth="1"/>
    <col min="10241" max="10241" width="13.25" style="1" customWidth="1"/>
    <col min="10242" max="10242" width="11.625" style="1" customWidth="1"/>
    <col min="10243" max="10243" width="12.75" style="1" customWidth="1"/>
    <col min="10244" max="10244" width="11.375" style="1" customWidth="1"/>
    <col min="10245" max="10248" width="0" style="1" hidden="1" customWidth="1"/>
    <col min="10249" max="10492" width="11.625" style="1"/>
    <col min="10493" max="10493" width="6.875" style="1" customWidth="1"/>
    <col min="10494" max="10494" width="19.75" style="1" customWidth="1"/>
    <col min="10495" max="10495" width="13.25" style="1" customWidth="1"/>
    <col min="10496" max="10496" width="12.75" style="1" customWidth="1"/>
    <col min="10497" max="10497" width="13.25" style="1" customWidth="1"/>
    <col min="10498" max="10498" width="11.625" style="1" customWidth="1"/>
    <col min="10499" max="10499" width="12.75" style="1" customWidth="1"/>
    <col min="10500" max="10500" width="11.375" style="1" customWidth="1"/>
    <col min="10501" max="10504" width="0" style="1" hidden="1" customWidth="1"/>
    <col min="10505" max="10748" width="11.625" style="1"/>
    <col min="10749" max="10749" width="6.875" style="1" customWidth="1"/>
    <col min="10750" max="10750" width="19.75" style="1" customWidth="1"/>
    <col min="10751" max="10751" width="13.25" style="1" customWidth="1"/>
    <col min="10752" max="10752" width="12.75" style="1" customWidth="1"/>
    <col min="10753" max="10753" width="13.25" style="1" customWidth="1"/>
    <col min="10754" max="10754" width="11.625" style="1" customWidth="1"/>
    <col min="10755" max="10755" width="12.75" style="1" customWidth="1"/>
    <col min="10756" max="10756" width="11.375" style="1" customWidth="1"/>
    <col min="10757" max="10760" width="0" style="1" hidden="1" customWidth="1"/>
    <col min="10761" max="11004" width="11.625" style="1"/>
    <col min="11005" max="11005" width="6.875" style="1" customWidth="1"/>
    <col min="11006" max="11006" width="19.75" style="1" customWidth="1"/>
    <col min="11007" max="11007" width="13.25" style="1" customWidth="1"/>
    <col min="11008" max="11008" width="12.75" style="1" customWidth="1"/>
    <col min="11009" max="11009" width="13.25" style="1" customWidth="1"/>
    <col min="11010" max="11010" width="11.625" style="1" customWidth="1"/>
    <col min="11011" max="11011" width="12.75" style="1" customWidth="1"/>
    <col min="11012" max="11012" width="11.375" style="1" customWidth="1"/>
    <col min="11013" max="11016" width="0" style="1" hidden="1" customWidth="1"/>
    <col min="11017" max="11260" width="11.625" style="1"/>
    <col min="11261" max="11261" width="6.875" style="1" customWidth="1"/>
    <col min="11262" max="11262" width="19.75" style="1" customWidth="1"/>
    <col min="11263" max="11263" width="13.25" style="1" customWidth="1"/>
    <col min="11264" max="11264" width="12.75" style="1" customWidth="1"/>
    <col min="11265" max="11265" width="13.25" style="1" customWidth="1"/>
    <col min="11266" max="11266" width="11.625" style="1" customWidth="1"/>
    <col min="11267" max="11267" width="12.75" style="1" customWidth="1"/>
    <col min="11268" max="11268" width="11.375" style="1" customWidth="1"/>
    <col min="11269" max="11272" width="0" style="1" hidden="1" customWidth="1"/>
    <col min="11273" max="11516" width="11.625" style="1"/>
    <col min="11517" max="11517" width="6.875" style="1" customWidth="1"/>
    <col min="11518" max="11518" width="19.75" style="1" customWidth="1"/>
    <col min="11519" max="11519" width="13.25" style="1" customWidth="1"/>
    <col min="11520" max="11520" width="12.75" style="1" customWidth="1"/>
    <col min="11521" max="11521" width="13.25" style="1" customWidth="1"/>
    <col min="11522" max="11522" width="11.625" style="1" customWidth="1"/>
    <col min="11523" max="11523" width="12.75" style="1" customWidth="1"/>
    <col min="11524" max="11524" width="11.375" style="1" customWidth="1"/>
    <col min="11525" max="11528" width="0" style="1" hidden="1" customWidth="1"/>
    <col min="11529" max="11772" width="11.625" style="1"/>
    <col min="11773" max="11773" width="6.875" style="1" customWidth="1"/>
    <col min="11774" max="11774" width="19.75" style="1" customWidth="1"/>
    <col min="11775" max="11775" width="13.25" style="1" customWidth="1"/>
    <col min="11776" max="11776" width="12.75" style="1" customWidth="1"/>
    <col min="11777" max="11777" width="13.25" style="1" customWidth="1"/>
    <col min="11778" max="11778" width="11.625" style="1" customWidth="1"/>
    <col min="11779" max="11779" width="12.75" style="1" customWidth="1"/>
    <col min="11780" max="11780" width="11.375" style="1" customWidth="1"/>
    <col min="11781" max="11784" width="0" style="1" hidden="1" customWidth="1"/>
    <col min="11785" max="12028" width="11.625" style="1"/>
    <col min="12029" max="12029" width="6.875" style="1" customWidth="1"/>
    <col min="12030" max="12030" width="19.75" style="1" customWidth="1"/>
    <col min="12031" max="12031" width="13.25" style="1" customWidth="1"/>
    <col min="12032" max="12032" width="12.75" style="1" customWidth="1"/>
    <col min="12033" max="12033" width="13.25" style="1" customWidth="1"/>
    <col min="12034" max="12034" width="11.625" style="1" customWidth="1"/>
    <col min="12035" max="12035" width="12.75" style="1" customWidth="1"/>
    <col min="12036" max="12036" width="11.375" style="1" customWidth="1"/>
    <col min="12037" max="12040" width="0" style="1" hidden="1" customWidth="1"/>
    <col min="12041" max="12284" width="11.625" style="1"/>
    <col min="12285" max="12285" width="6.875" style="1" customWidth="1"/>
    <col min="12286" max="12286" width="19.75" style="1" customWidth="1"/>
    <col min="12287" max="12287" width="13.25" style="1" customWidth="1"/>
    <col min="12288" max="12288" width="12.75" style="1" customWidth="1"/>
    <col min="12289" max="12289" width="13.25" style="1" customWidth="1"/>
    <col min="12290" max="12290" width="11.625" style="1" customWidth="1"/>
    <col min="12291" max="12291" width="12.75" style="1" customWidth="1"/>
    <col min="12292" max="12292" width="11.375" style="1" customWidth="1"/>
    <col min="12293" max="12296" width="0" style="1" hidden="1" customWidth="1"/>
    <col min="12297" max="12540" width="11.625" style="1"/>
    <col min="12541" max="12541" width="6.875" style="1" customWidth="1"/>
    <col min="12542" max="12542" width="19.75" style="1" customWidth="1"/>
    <col min="12543" max="12543" width="13.25" style="1" customWidth="1"/>
    <col min="12544" max="12544" width="12.75" style="1" customWidth="1"/>
    <col min="12545" max="12545" width="13.25" style="1" customWidth="1"/>
    <col min="12546" max="12546" width="11.625" style="1" customWidth="1"/>
    <col min="12547" max="12547" width="12.75" style="1" customWidth="1"/>
    <col min="12548" max="12548" width="11.375" style="1" customWidth="1"/>
    <col min="12549" max="12552" width="0" style="1" hidden="1" customWidth="1"/>
    <col min="12553" max="12796" width="11.625" style="1"/>
    <col min="12797" max="12797" width="6.875" style="1" customWidth="1"/>
    <col min="12798" max="12798" width="19.75" style="1" customWidth="1"/>
    <col min="12799" max="12799" width="13.25" style="1" customWidth="1"/>
    <col min="12800" max="12800" width="12.75" style="1" customWidth="1"/>
    <col min="12801" max="12801" width="13.25" style="1" customWidth="1"/>
    <col min="12802" max="12802" width="11.625" style="1" customWidth="1"/>
    <col min="12803" max="12803" width="12.75" style="1" customWidth="1"/>
    <col min="12804" max="12804" width="11.375" style="1" customWidth="1"/>
    <col min="12805" max="12808" width="0" style="1" hidden="1" customWidth="1"/>
    <col min="12809" max="13052" width="11.625" style="1"/>
    <col min="13053" max="13053" width="6.875" style="1" customWidth="1"/>
    <col min="13054" max="13054" width="19.75" style="1" customWidth="1"/>
    <col min="13055" max="13055" width="13.25" style="1" customWidth="1"/>
    <col min="13056" max="13056" width="12.75" style="1" customWidth="1"/>
    <col min="13057" max="13057" width="13.25" style="1" customWidth="1"/>
    <col min="13058" max="13058" width="11.625" style="1" customWidth="1"/>
    <col min="13059" max="13059" width="12.75" style="1" customWidth="1"/>
    <col min="13060" max="13060" width="11.375" style="1" customWidth="1"/>
    <col min="13061" max="13064" width="0" style="1" hidden="1" customWidth="1"/>
    <col min="13065" max="13308" width="11.625" style="1"/>
    <col min="13309" max="13309" width="6.875" style="1" customWidth="1"/>
    <col min="13310" max="13310" width="19.75" style="1" customWidth="1"/>
    <col min="13311" max="13311" width="13.25" style="1" customWidth="1"/>
    <col min="13312" max="13312" width="12.75" style="1" customWidth="1"/>
    <col min="13313" max="13313" width="13.25" style="1" customWidth="1"/>
    <col min="13314" max="13314" width="11.625" style="1" customWidth="1"/>
    <col min="13315" max="13315" width="12.75" style="1" customWidth="1"/>
    <col min="13316" max="13316" width="11.375" style="1" customWidth="1"/>
    <col min="13317" max="13320" width="0" style="1" hidden="1" customWidth="1"/>
    <col min="13321" max="13564" width="11.625" style="1"/>
    <col min="13565" max="13565" width="6.875" style="1" customWidth="1"/>
    <col min="13566" max="13566" width="19.75" style="1" customWidth="1"/>
    <col min="13567" max="13567" width="13.25" style="1" customWidth="1"/>
    <col min="13568" max="13568" width="12.75" style="1" customWidth="1"/>
    <col min="13569" max="13569" width="13.25" style="1" customWidth="1"/>
    <col min="13570" max="13570" width="11.625" style="1" customWidth="1"/>
    <col min="13571" max="13571" width="12.75" style="1" customWidth="1"/>
    <col min="13572" max="13572" width="11.375" style="1" customWidth="1"/>
    <col min="13573" max="13576" width="0" style="1" hidden="1" customWidth="1"/>
    <col min="13577" max="13820" width="11.625" style="1"/>
    <col min="13821" max="13821" width="6.875" style="1" customWidth="1"/>
    <col min="13822" max="13822" width="19.75" style="1" customWidth="1"/>
    <col min="13823" max="13823" width="13.25" style="1" customWidth="1"/>
    <col min="13824" max="13824" width="12.75" style="1" customWidth="1"/>
    <col min="13825" max="13825" width="13.25" style="1" customWidth="1"/>
    <col min="13826" max="13826" width="11.625" style="1" customWidth="1"/>
    <col min="13827" max="13827" width="12.75" style="1" customWidth="1"/>
    <col min="13828" max="13828" width="11.375" style="1" customWidth="1"/>
    <col min="13829" max="13832" width="0" style="1" hidden="1" customWidth="1"/>
    <col min="13833" max="14076" width="11.625" style="1"/>
    <col min="14077" max="14077" width="6.875" style="1" customWidth="1"/>
    <col min="14078" max="14078" width="19.75" style="1" customWidth="1"/>
    <col min="14079" max="14079" width="13.25" style="1" customWidth="1"/>
    <col min="14080" max="14080" width="12.75" style="1" customWidth="1"/>
    <col min="14081" max="14081" width="13.25" style="1" customWidth="1"/>
    <col min="14082" max="14082" width="11.625" style="1" customWidth="1"/>
    <col min="14083" max="14083" width="12.75" style="1" customWidth="1"/>
    <col min="14084" max="14084" width="11.375" style="1" customWidth="1"/>
    <col min="14085" max="14088" width="0" style="1" hidden="1" customWidth="1"/>
    <col min="14089" max="14332" width="11.625" style="1"/>
    <col min="14333" max="14333" width="6.875" style="1" customWidth="1"/>
    <col min="14334" max="14334" width="19.75" style="1" customWidth="1"/>
    <col min="14335" max="14335" width="13.25" style="1" customWidth="1"/>
    <col min="14336" max="14336" width="12.75" style="1" customWidth="1"/>
    <col min="14337" max="14337" width="13.25" style="1" customWidth="1"/>
    <col min="14338" max="14338" width="11.625" style="1" customWidth="1"/>
    <col min="14339" max="14339" width="12.75" style="1" customWidth="1"/>
    <col min="14340" max="14340" width="11.375" style="1" customWidth="1"/>
    <col min="14341" max="14344" width="0" style="1" hidden="1" customWidth="1"/>
    <col min="14345" max="14588" width="11.625" style="1"/>
    <col min="14589" max="14589" width="6.875" style="1" customWidth="1"/>
    <col min="14590" max="14590" width="19.75" style="1" customWidth="1"/>
    <col min="14591" max="14591" width="13.25" style="1" customWidth="1"/>
    <col min="14592" max="14592" width="12.75" style="1" customWidth="1"/>
    <col min="14593" max="14593" width="13.25" style="1" customWidth="1"/>
    <col min="14594" max="14594" width="11.625" style="1" customWidth="1"/>
    <col min="14595" max="14595" width="12.75" style="1" customWidth="1"/>
    <col min="14596" max="14596" width="11.375" style="1" customWidth="1"/>
    <col min="14597" max="14600" width="0" style="1" hidden="1" customWidth="1"/>
    <col min="14601" max="14844" width="11.625" style="1"/>
    <col min="14845" max="14845" width="6.875" style="1" customWidth="1"/>
    <col min="14846" max="14846" width="19.75" style="1" customWidth="1"/>
    <col min="14847" max="14847" width="13.25" style="1" customWidth="1"/>
    <col min="14848" max="14848" width="12.75" style="1" customWidth="1"/>
    <col min="14849" max="14849" width="13.25" style="1" customWidth="1"/>
    <col min="14850" max="14850" width="11.625" style="1" customWidth="1"/>
    <col min="14851" max="14851" width="12.75" style="1" customWidth="1"/>
    <col min="14852" max="14852" width="11.375" style="1" customWidth="1"/>
    <col min="14853" max="14856" width="0" style="1" hidden="1" customWidth="1"/>
    <col min="14857" max="15100" width="11.625" style="1"/>
    <col min="15101" max="15101" width="6.875" style="1" customWidth="1"/>
    <col min="15102" max="15102" width="19.75" style="1" customWidth="1"/>
    <col min="15103" max="15103" width="13.25" style="1" customWidth="1"/>
    <col min="15104" max="15104" width="12.75" style="1" customWidth="1"/>
    <col min="15105" max="15105" width="13.25" style="1" customWidth="1"/>
    <col min="15106" max="15106" width="11.625" style="1" customWidth="1"/>
    <col min="15107" max="15107" width="12.75" style="1" customWidth="1"/>
    <col min="15108" max="15108" width="11.375" style="1" customWidth="1"/>
    <col min="15109" max="15112" width="0" style="1" hidden="1" customWidth="1"/>
    <col min="15113" max="15356" width="11.625" style="1"/>
    <col min="15357" max="15357" width="6.875" style="1" customWidth="1"/>
    <col min="15358" max="15358" width="19.75" style="1" customWidth="1"/>
    <col min="15359" max="15359" width="13.25" style="1" customWidth="1"/>
    <col min="15360" max="15360" width="12.75" style="1" customWidth="1"/>
    <col min="15361" max="15361" width="13.25" style="1" customWidth="1"/>
    <col min="15362" max="15362" width="11.625" style="1" customWidth="1"/>
    <col min="15363" max="15363" width="12.75" style="1" customWidth="1"/>
    <col min="15364" max="15364" width="11.375" style="1" customWidth="1"/>
    <col min="15365" max="15368" width="0" style="1" hidden="1" customWidth="1"/>
    <col min="15369" max="15612" width="11.625" style="1"/>
    <col min="15613" max="15613" width="6.875" style="1" customWidth="1"/>
    <col min="15614" max="15614" width="19.75" style="1" customWidth="1"/>
    <col min="15615" max="15615" width="13.25" style="1" customWidth="1"/>
    <col min="15616" max="15616" width="12.75" style="1" customWidth="1"/>
    <col min="15617" max="15617" width="13.25" style="1" customWidth="1"/>
    <col min="15618" max="15618" width="11.625" style="1" customWidth="1"/>
    <col min="15619" max="15619" width="12.75" style="1" customWidth="1"/>
    <col min="15620" max="15620" width="11.375" style="1" customWidth="1"/>
    <col min="15621" max="15624" width="0" style="1" hidden="1" customWidth="1"/>
    <col min="15625" max="15868" width="11.625" style="1"/>
    <col min="15869" max="15869" width="6.875" style="1" customWidth="1"/>
    <col min="15870" max="15870" width="19.75" style="1" customWidth="1"/>
    <col min="15871" max="15871" width="13.25" style="1" customWidth="1"/>
    <col min="15872" max="15872" width="12.75" style="1" customWidth="1"/>
    <col min="15873" max="15873" width="13.25" style="1" customWidth="1"/>
    <col min="15874" max="15874" width="11.625" style="1" customWidth="1"/>
    <col min="15875" max="15875" width="12.75" style="1" customWidth="1"/>
    <col min="15876" max="15876" width="11.375" style="1" customWidth="1"/>
    <col min="15877" max="15880" width="0" style="1" hidden="1" customWidth="1"/>
    <col min="15881" max="16124" width="11.625" style="1"/>
    <col min="16125" max="16125" width="6.875" style="1" customWidth="1"/>
    <col min="16126" max="16126" width="19.75" style="1" customWidth="1"/>
    <col min="16127" max="16127" width="13.25" style="1" customWidth="1"/>
    <col min="16128" max="16128" width="12.75" style="1" customWidth="1"/>
    <col min="16129" max="16129" width="13.25" style="1" customWidth="1"/>
    <col min="16130" max="16130" width="11.625" style="1" customWidth="1"/>
    <col min="16131" max="16131" width="12.75" style="1" customWidth="1"/>
    <col min="16132" max="16132" width="11.375" style="1" customWidth="1"/>
    <col min="16133" max="16136" width="0" style="1" hidden="1" customWidth="1"/>
    <col min="16137" max="16384" width="9.125" style="1"/>
  </cols>
  <sheetData>
    <row r="1" spans="1:12">
      <c r="A1" s="112"/>
      <c r="B1" s="112"/>
      <c r="C1" s="112"/>
      <c r="D1" s="112"/>
      <c r="E1" s="112"/>
      <c r="F1" s="206" t="s">
        <v>244</v>
      </c>
      <c r="G1" s="206"/>
      <c r="H1" s="206"/>
      <c r="I1" s="206"/>
      <c r="J1" s="206"/>
      <c r="K1" s="206"/>
    </row>
    <row r="2" spans="1:12" ht="47.25" customHeight="1">
      <c r="A2" s="228" t="s">
        <v>298</v>
      </c>
      <c r="B2" s="228"/>
      <c r="C2" s="228"/>
      <c r="D2" s="228"/>
      <c r="E2" s="228"/>
      <c r="F2" s="228"/>
      <c r="G2" s="228"/>
      <c r="H2" s="228"/>
      <c r="I2" s="228"/>
      <c r="J2" s="228"/>
      <c r="K2" s="228"/>
    </row>
    <row r="3" spans="1:12" ht="16.5">
      <c r="A3" s="216" t="str">
        <f>'B16'!A3:C3</f>
        <v>(Kèm theo Quyết định số: 2255/QĐ-UBND ngày 15 tháng 12 năm 2024 của UBND tỉnh Lạng Sơn)</v>
      </c>
      <c r="B3" s="216"/>
      <c r="C3" s="216"/>
      <c r="D3" s="216"/>
      <c r="E3" s="216"/>
      <c r="F3" s="216"/>
      <c r="G3" s="216"/>
      <c r="H3" s="216"/>
      <c r="I3" s="216"/>
      <c r="J3" s="216"/>
      <c r="K3" s="216"/>
    </row>
    <row r="4" spans="1:12">
      <c r="G4" s="217" t="s">
        <v>0</v>
      </c>
      <c r="H4" s="217"/>
      <c r="I4" s="217"/>
      <c r="J4" s="217"/>
      <c r="K4" s="217"/>
    </row>
    <row r="5" spans="1:12" s="121" customFormat="1" ht="21.75" customHeight="1">
      <c r="A5" s="236" t="s">
        <v>1</v>
      </c>
      <c r="B5" s="236" t="s">
        <v>127</v>
      </c>
      <c r="C5" s="237" t="s">
        <v>245</v>
      </c>
      <c r="D5" s="236" t="s">
        <v>13</v>
      </c>
      <c r="E5" s="240" t="s">
        <v>124</v>
      </c>
      <c r="F5" s="241"/>
      <c r="G5" s="241"/>
      <c r="H5" s="237" t="s">
        <v>143</v>
      </c>
      <c r="I5" s="237" t="s">
        <v>248</v>
      </c>
      <c r="J5" s="237" t="s">
        <v>26</v>
      </c>
      <c r="K5" s="237" t="s">
        <v>30</v>
      </c>
    </row>
    <row r="6" spans="1:12" s="121" customFormat="1" ht="21.75" customHeight="1">
      <c r="A6" s="236"/>
      <c r="B6" s="236"/>
      <c r="C6" s="238"/>
      <c r="D6" s="236"/>
      <c r="E6" s="237" t="s">
        <v>15</v>
      </c>
      <c r="F6" s="240" t="s">
        <v>246</v>
      </c>
      <c r="G6" s="241"/>
      <c r="H6" s="238"/>
      <c r="I6" s="238"/>
      <c r="J6" s="238"/>
      <c r="K6" s="238"/>
    </row>
    <row r="7" spans="1:12" s="121" customFormat="1" ht="66" customHeight="1">
      <c r="A7" s="236"/>
      <c r="B7" s="236"/>
      <c r="C7" s="239"/>
      <c r="D7" s="236"/>
      <c r="E7" s="239"/>
      <c r="F7" s="116" t="s">
        <v>128</v>
      </c>
      <c r="G7" s="117" t="s">
        <v>247</v>
      </c>
      <c r="H7" s="239"/>
      <c r="I7" s="239"/>
      <c r="J7" s="239"/>
      <c r="K7" s="239"/>
      <c r="L7" s="124"/>
    </row>
    <row r="8" spans="1:12" s="4" customFormat="1" ht="21" customHeight="1">
      <c r="A8" s="8" t="s">
        <v>7</v>
      </c>
      <c r="B8" s="8" t="s">
        <v>8</v>
      </c>
      <c r="C8" s="8">
        <v>1</v>
      </c>
      <c r="D8" s="8" t="s">
        <v>249</v>
      </c>
      <c r="E8" s="8">
        <v>3</v>
      </c>
      <c r="F8" s="8">
        <v>4</v>
      </c>
      <c r="G8" s="8">
        <v>5</v>
      </c>
      <c r="H8" s="8">
        <v>6</v>
      </c>
      <c r="I8" s="8">
        <v>7</v>
      </c>
      <c r="J8" s="8">
        <v>8</v>
      </c>
      <c r="K8" s="8" t="s">
        <v>250</v>
      </c>
      <c r="L8" s="5"/>
    </row>
    <row r="9" spans="1:12" s="112" customFormat="1" ht="26.25" customHeight="1">
      <c r="A9" s="30"/>
      <c r="B9" s="31" t="s">
        <v>129</v>
      </c>
      <c r="C9" s="35">
        <f t="shared" ref="C9:K9" si="0">SUM(C10:C20)</f>
        <v>1339475</v>
      </c>
      <c r="D9" s="35">
        <f t="shared" si="0"/>
        <v>942590</v>
      </c>
      <c r="E9" s="35">
        <f t="shared" si="0"/>
        <v>881950</v>
      </c>
      <c r="F9" s="35">
        <f t="shared" si="0"/>
        <v>60640</v>
      </c>
      <c r="G9" s="35">
        <f t="shared" si="0"/>
        <v>60640</v>
      </c>
      <c r="H9" s="35">
        <f t="shared" si="0"/>
        <v>6450576</v>
      </c>
      <c r="I9" s="35">
        <f t="shared" si="0"/>
        <v>1920904</v>
      </c>
      <c r="J9" s="35">
        <f t="shared" si="0"/>
        <v>0</v>
      </c>
      <c r="K9" s="35">
        <f t="shared" si="0"/>
        <v>9314070</v>
      </c>
      <c r="L9" s="6"/>
    </row>
    <row r="10" spans="1:12" ht="26.25" customHeight="1">
      <c r="A10" s="120">
        <v>1</v>
      </c>
      <c r="B10" s="32" t="s">
        <v>144</v>
      </c>
      <c r="C10" s="36">
        <v>154814</v>
      </c>
      <c r="D10" s="142">
        <v>170820</v>
      </c>
      <c r="E10" s="37">
        <f>D10-F10</f>
        <v>170820</v>
      </c>
      <c r="F10" s="37"/>
      <c r="G10" s="37"/>
      <c r="H10" s="38">
        <v>695819</v>
      </c>
      <c r="I10" s="37">
        <v>222868</v>
      </c>
      <c r="J10" s="37"/>
      <c r="K10" s="37">
        <f>D10+H10+I10+J10</f>
        <v>1089507</v>
      </c>
      <c r="L10" s="6"/>
    </row>
    <row r="11" spans="1:12" ht="26.25" customHeight="1">
      <c r="A11" s="120">
        <v>2</v>
      </c>
      <c r="B11" s="32" t="s">
        <v>145</v>
      </c>
      <c r="C11" s="36">
        <v>49916</v>
      </c>
      <c r="D11" s="142">
        <v>60360</v>
      </c>
      <c r="E11" s="37">
        <f t="shared" ref="E11:E19" si="1">D11-F11</f>
        <v>60360</v>
      </c>
      <c r="F11" s="37"/>
      <c r="G11" s="37"/>
      <c r="H11" s="38">
        <v>631082</v>
      </c>
      <c r="I11" s="37">
        <v>210762</v>
      </c>
      <c r="J11" s="38"/>
      <c r="K11" s="37">
        <f t="shared" ref="K11:K20" si="2">D11+H11+I11+J11</f>
        <v>902204</v>
      </c>
      <c r="L11" s="6"/>
    </row>
    <row r="12" spans="1:12" ht="26.25" customHeight="1">
      <c r="A12" s="120">
        <v>3</v>
      </c>
      <c r="B12" s="32" t="s">
        <v>266</v>
      </c>
      <c r="C12" s="36">
        <v>400700</v>
      </c>
      <c r="D12" s="142">
        <v>317130</v>
      </c>
      <c r="E12" s="37">
        <f t="shared" si="1"/>
        <v>256490</v>
      </c>
      <c r="F12" s="37">
        <f>G12</f>
        <v>60640</v>
      </c>
      <c r="G12" s="37">
        <f>121280/2</f>
        <v>60640</v>
      </c>
      <c r="H12" s="38">
        <v>379912</v>
      </c>
      <c r="I12" s="37">
        <v>119065</v>
      </c>
      <c r="J12" s="37"/>
      <c r="K12" s="37">
        <f t="shared" si="2"/>
        <v>816107</v>
      </c>
      <c r="L12" s="6"/>
    </row>
    <row r="13" spans="1:12" ht="26.25" customHeight="1">
      <c r="A13" s="120">
        <v>4</v>
      </c>
      <c r="B13" s="32" t="s">
        <v>146</v>
      </c>
      <c r="C13" s="36">
        <v>377330</v>
      </c>
      <c r="D13" s="142">
        <v>103590</v>
      </c>
      <c r="E13" s="37">
        <f t="shared" si="1"/>
        <v>103590</v>
      </c>
      <c r="F13" s="37"/>
      <c r="G13" s="37"/>
      <c r="H13" s="38">
        <v>657889</v>
      </c>
      <c r="I13" s="37">
        <v>201032</v>
      </c>
      <c r="J13" s="37"/>
      <c r="K13" s="37">
        <f t="shared" si="2"/>
        <v>962511</v>
      </c>
      <c r="L13" s="6"/>
    </row>
    <row r="14" spans="1:12" ht="26.25" customHeight="1">
      <c r="A14" s="120">
        <v>5</v>
      </c>
      <c r="B14" s="32" t="s">
        <v>147</v>
      </c>
      <c r="C14" s="36">
        <v>76520</v>
      </c>
      <c r="D14" s="142">
        <v>52100</v>
      </c>
      <c r="E14" s="37">
        <f t="shared" si="1"/>
        <v>52100</v>
      </c>
      <c r="F14" s="37"/>
      <c r="G14" s="37"/>
      <c r="H14" s="38">
        <v>769072</v>
      </c>
      <c r="I14" s="37">
        <v>234624</v>
      </c>
      <c r="J14" s="37"/>
      <c r="K14" s="37">
        <f t="shared" si="2"/>
        <v>1055796</v>
      </c>
      <c r="L14" s="6"/>
    </row>
    <row r="15" spans="1:12" ht="26.25" customHeight="1">
      <c r="A15" s="120">
        <v>6</v>
      </c>
      <c r="B15" s="32" t="s">
        <v>148</v>
      </c>
      <c r="C15" s="36">
        <v>52480</v>
      </c>
      <c r="D15" s="142">
        <v>63640</v>
      </c>
      <c r="E15" s="37">
        <f t="shared" si="1"/>
        <v>63640</v>
      </c>
      <c r="F15" s="38"/>
      <c r="G15" s="38"/>
      <c r="H15" s="38">
        <v>397921</v>
      </c>
      <c r="I15" s="38">
        <v>102312</v>
      </c>
      <c r="J15" s="37"/>
      <c r="K15" s="37">
        <f t="shared" si="2"/>
        <v>563873</v>
      </c>
      <c r="L15" s="6"/>
    </row>
    <row r="16" spans="1:12" ht="26.25" customHeight="1">
      <c r="A16" s="120">
        <v>7</v>
      </c>
      <c r="B16" s="32" t="s">
        <v>149</v>
      </c>
      <c r="C16" s="36">
        <v>96730</v>
      </c>
      <c r="D16" s="142">
        <v>38010</v>
      </c>
      <c r="E16" s="37">
        <f t="shared" si="1"/>
        <v>38010</v>
      </c>
      <c r="F16" s="37"/>
      <c r="G16" s="37"/>
      <c r="H16" s="38">
        <v>502272</v>
      </c>
      <c r="I16" s="37">
        <v>137254</v>
      </c>
      <c r="J16" s="37"/>
      <c r="K16" s="37">
        <f t="shared" si="2"/>
        <v>677536</v>
      </c>
      <c r="L16" s="6"/>
    </row>
    <row r="17" spans="1:12" ht="26.25" customHeight="1">
      <c r="A17" s="120">
        <v>8</v>
      </c>
      <c r="B17" s="32" t="s">
        <v>150</v>
      </c>
      <c r="C17" s="36">
        <v>49540</v>
      </c>
      <c r="D17" s="142">
        <v>49690</v>
      </c>
      <c r="E17" s="37">
        <f t="shared" si="1"/>
        <v>49690</v>
      </c>
      <c r="F17" s="37"/>
      <c r="G17" s="37"/>
      <c r="H17" s="38">
        <v>582654</v>
      </c>
      <c r="I17" s="37">
        <v>165729</v>
      </c>
      <c r="J17" s="37"/>
      <c r="K17" s="37">
        <f t="shared" si="2"/>
        <v>798073</v>
      </c>
      <c r="L17" s="6"/>
    </row>
    <row r="18" spans="1:12" ht="26.25" customHeight="1">
      <c r="A18" s="120">
        <v>9</v>
      </c>
      <c r="B18" s="32" t="s">
        <v>151</v>
      </c>
      <c r="C18" s="36">
        <v>23990</v>
      </c>
      <c r="D18" s="142">
        <v>24450</v>
      </c>
      <c r="E18" s="37">
        <f t="shared" si="1"/>
        <v>24450</v>
      </c>
      <c r="F18" s="37"/>
      <c r="G18" s="37"/>
      <c r="H18" s="38">
        <v>597406</v>
      </c>
      <c r="I18" s="37">
        <v>166052</v>
      </c>
      <c r="J18" s="37"/>
      <c r="K18" s="37">
        <f t="shared" si="2"/>
        <v>787908</v>
      </c>
      <c r="L18" s="6"/>
    </row>
    <row r="19" spans="1:12" ht="26.25" customHeight="1">
      <c r="A19" s="120">
        <v>10</v>
      </c>
      <c r="B19" s="32" t="s">
        <v>152</v>
      </c>
      <c r="C19" s="36">
        <v>21435</v>
      </c>
      <c r="D19" s="142">
        <v>20870</v>
      </c>
      <c r="E19" s="37">
        <f t="shared" si="1"/>
        <v>20870</v>
      </c>
      <c r="F19" s="37"/>
      <c r="G19" s="37"/>
      <c r="H19" s="38">
        <v>643908</v>
      </c>
      <c r="I19" s="37">
        <v>185604</v>
      </c>
      <c r="J19" s="37"/>
      <c r="K19" s="37">
        <f t="shared" si="2"/>
        <v>850382</v>
      </c>
      <c r="L19" s="6"/>
    </row>
    <row r="20" spans="1:12" ht="26.25" customHeight="1">
      <c r="A20" s="33">
        <v>11</v>
      </c>
      <c r="B20" s="34" t="s">
        <v>153</v>
      </c>
      <c r="C20" s="39">
        <v>36020</v>
      </c>
      <c r="D20" s="143">
        <v>41930</v>
      </c>
      <c r="E20" s="40">
        <f t="shared" ref="E20" si="3">D20-G20</f>
        <v>41930</v>
      </c>
      <c r="F20" s="41"/>
      <c r="G20" s="41"/>
      <c r="H20" s="41">
        <v>592641</v>
      </c>
      <c r="I20" s="41">
        <v>175602</v>
      </c>
      <c r="J20" s="40"/>
      <c r="K20" s="40">
        <f t="shared" si="2"/>
        <v>810173</v>
      </c>
      <c r="L20" s="6"/>
    </row>
  </sheetData>
  <mergeCells count="15">
    <mergeCell ref="F1:K1"/>
    <mergeCell ref="A2:K2"/>
    <mergeCell ref="A3:K3"/>
    <mergeCell ref="A5:A7"/>
    <mergeCell ref="B5:B7"/>
    <mergeCell ref="D5:D7"/>
    <mergeCell ref="G4:K4"/>
    <mergeCell ref="C5:C7"/>
    <mergeCell ref="E5:G5"/>
    <mergeCell ref="E6:E7"/>
    <mergeCell ref="F6:G6"/>
    <mergeCell ref="H5:H7"/>
    <mergeCell ref="I5:I7"/>
    <mergeCell ref="J5:J7"/>
    <mergeCell ref="K5:K7"/>
  </mergeCells>
  <printOptions horizontalCentered="1"/>
  <pageMargins left="0.59055118110236227" right="0.19685039370078741" top="0.59055118110236227" bottom="0.59055118110236227" header="0.31496062992125984" footer="0.31496062992125984"/>
  <pageSetup paperSize="9" scale="9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1"/>
  <sheetViews>
    <sheetView zoomScale="85" zoomScaleNormal="85" workbookViewId="0">
      <selection activeCell="AD17" sqref="AD17"/>
    </sheetView>
  </sheetViews>
  <sheetFormatPr defaultColWidth="9.125" defaultRowHeight="15"/>
  <cols>
    <col min="1" max="1" width="4.875" style="118" customWidth="1"/>
    <col min="2" max="2" width="22.375" style="118" customWidth="1"/>
    <col min="3" max="3" width="11.75" style="118" customWidth="1"/>
    <col min="4" max="4" width="13.25" style="118" customWidth="1"/>
    <col min="5" max="7" width="9.625" style="118" customWidth="1"/>
    <col min="8" max="9" width="10.75" style="118" customWidth="1"/>
    <col min="10" max="13" width="9.625" style="118" customWidth="1"/>
    <col min="14" max="14" width="11.75" style="118" customWidth="1"/>
    <col min="15" max="17" width="9.625" style="118" customWidth="1"/>
    <col min="18" max="18" width="8.75" style="118" customWidth="1"/>
    <col min="19" max="19" width="12.125" style="118" hidden="1" customWidth="1"/>
    <col min="20" max="22" width="0" style="118" hidden="1" customWidth="1"/>
    <col min="23" max="23" width="11.75" style="118" hidden="1" customWidth="1"/>
    <col min="24" max="16384" width="9.125" style="118"/>
  </cols>
  <sheetData>
    <row r="1" spans="1:23" s="184" customFormat="1">
      <c r="A1" s="246"/>
      <c r="B1" s="246"/>
      <c r="C1" s="246"/>
      <c r="D1" s="246"/>
      <c r="N1" s="246" t="s">
        <v>263</v>
      </c>
      <c r="O1" s="246"/>
      <c r="P1" s="246"/>
      <c r="Q1" s="246"/>
      <c r="R1" s="246"/>
    </row>
    <row r="2" spans="1:23" ht="18.75">
      <c r="A2" s="215" t="s">
        <v>289</v>
      </c>
      <c r="B2" s="215"/>
      <c r="C2" s="215"/>
      <c r="D2" s="215"/>
      <c r="E2" s="215"/>
      <c r="F2" s="215"/>
      <c r="G2" s="215"/>
      <c r="H2" s="215"/>
      <c r="I2" s="215"/>
      <c r="J2" s="215"/>
      <c r="K2" s="215"/>
      <c r="L2" s="215"/>
      <c r="M2" s="215"/>
      <c r="N2" s="215"/>
      <c r="O2" s="215"/>
      <c r="P2" s="215"/>
      <c r="Q2" s="215"/>
      <c r="R2" s="215"/>
    </row>
    <row r="3" spans="1:23" ht="20.25" customHeight="1">
      <c r="A3" s="216" t="str">
        <f>'B17'!A3:K3</f>
        <v>(Kèm theo Quyết định số: 2255/QĐ-UBND ngày 15 tháng 12 năm 2024 của UBND tỉnh Lạng Sơn)</v>
      </c>
      <c r="B3" s="216"/>
      <c r="C3" s="216"/>
      <c r="D3" s="216"/>
      <c r="E3" s="216"/>
      <c r="F3" s="216"/>
      <c r="G3" s="216"/>
      <c r="H3" s="216"/>
      <c r="I3" s="216"/>
      <c r="J3" s="216"/>
      <c r="K3" s="216"/>
      <c r="L3" s="216"/>
      <c r="M3" s="216"/>
      <c r="N3" s="216"/>
      <c r="O3" s="216"/>
      <c r="P3" s="216"/>
      <c r="Q3" s="216"/>
      <c r="R3" s="216"/>
    </row>
    <row r="4" spans="1:23" ht="21.75" customHeight="1">
      <c r="P4" s="245" t="s">
        <v>0</v>
      </c>
      <c r="Q4" s="245"/>
      <c r="R4" s="245"/>
    </row>
    <row r="5" spans="1:23" s="121" customFormat="1" ht="22.5" customHeight="1">
      <c r="A5" s="242" t="s">
        <v>1</v>
      </c>
      <c r="B5" s="242" t="s">
        <v>127</v>
      </c>
      <c r="C5" s="242" t="s">
        <v>251</v>
      </c>
      <c r="D5" s="242" t="s">
        <v>252</v>
      </c>
      <c r="E5" s="242"/>
      <c r="F5" s="242"/>
      <c r="G5" s="242"/>
      <c r="H5" s="242"/>
      <c r="I5" s="242"/>
      <c r="J5" s="242"/>
      <c r="K5" s="242"/>
      <c r="L5" s="242"/>
      <c r="M5" s="242"/>
      <c r="N5" s="242" t="s">
        <v>256</v>
      </c>
      <c r="O5" s="242"/>
      <c r="P5" s="242"/>
      <c r="Q5" s="242"/>
      <c r="R5" s="242" t="s">
        <v>40</v>
      </c>
    </row>
    <row r="6" spans="1:23" s="121" customFormat="1" ht="22.5" customHeight="1">
      <c r="A6" s="242"/>
      <c r="B6" s="242"/>
      <c r="C6" s="242"/>
      <c r="D6" s="242" t="s">
        <v>128</v>
      </c>
      <c r="E6" s="242" t="s">
        <v>97</v>
      </c>
      <c r="F6" s="242"/>
      <c r="G6" s="242"/>
      <c r="H6" s="242" t="s">
        <v>32</v>
      </c>
      <c r="I6" s="242"/>
      <c r="J6" s="242"/>
      <c r="K6" s="242" t="s">
        <v>255</v>
      </c>
      <c r="L6" s="242" t="s">
        <v>35</v>
      </c>
      <c r="M6" s="242" t="s">
        <v>36</v>
      </c>
      <c r="N6" s="242" t="s">
        <v>128</v>
      </c>
      <c r="O6" s="242" t="s">
        <v>257</v>
      </c>
      <c r="P6" s="242" t="s">
        <v>258</v>
      </c>
      <c r="Q6" s="242" t="s">
        <v>259</v>
      </c>
      <c r="R6" s="242"/>
    </row>
    <row r="7" spans="1:23" s="121" customFormat="1" ht="22.5" customHeight="1">
      <c r="A7" s="242"/>
      <c r="B7" s="242"/>
      <c r="C7" s="242"/>
      <c r="D7" s="242"/>
      <c r="E7" s="242" t="s">
        <v>128</v>
      </c>
      <c r="F7" s="242" t="s">
        <v>253</v>
      </c>
      <c r="G7" s="242" t="s">
        <v>98</v>
      </c>
      <c r="H7" s="243" t="s">
        <v>128</v>
      </c>
      <c r="I7" s="242" t="s">
        <v>141</v>
      </c>
      <c r="J7" s="242"/>
      <c r="K7" s="242"/>
      <c r="L7" s="242"/>
      <c r="M7" s="242"/>
      <c r="N7" s="242"/>
      <c r="O7" s="242"/>
      <c r="P7" s="242"/>
      <c r="Q7" s="242"/>
      <c r="R7" s="242"/>
    </row>
    <row r="8" spans="1:23" s="121" customFormat="1" ht="112.5" customHeight="1">
      <c r="A8" s="242"/>
      <c r="B8" s="242"/>
      <c r="C8" s="242"/>
      <c r="D8" s="242"/>
      <c r="E8" s="242"/>
      <c r="F8" s="242"/>
      <c r="G8" s="242"/>
      <c r="H8" s="244"/>
      <c r="I8" s="125" t="s">
        <v>254</v>
      </c>
      <c r="J8" s="125" t="s">
        <v>142</v>
      </c>
      <c r="K8" s="242"/>
      <c r="L8" s="242"/>
      <c r="M8" s="242"/>
      <c r="N8" s="242"/>
      <c r="O8" s="242"/>
      <c r="P8" s="242"/>
      <c r="Q8" s="242"/>
      <c r="R8" s="242"/>
    </row>
    <row r="9" spans="1:23" s="127" customFormat="1" ht="18" customHeight="1">
      <c r="A9" s="126" t="s">
        <v>7</v>
      </c>
      <c r="B9" s="126" t="s">
        <v>8</v>
      </c>
      <c r="C9" s="126" t="s">
        <v>262</v>
      </c>
      <c r="D9" s="126" t="s">
        <v>260</v>
      </c>
      <c r="E9" s="126">
        <v>3</v>
      </c>
      <c r="F9" s="126">
        <v>4</v>
      </c>
      <c r="G9" s="126">
        <v>5</v>
      </c>
      <c r="H9" s="126">
        <v>6</v>
      </c>
      <c r="I9" s="126">
        <v>7</v>
      </c>
      <c r="J9" s="126">
        <v>8</v>
      </c>
      <c r="K9" s="126">
        <v>9</v>
      </c>
      <c r="L9" s="126">
        <v>10</v>
      </c>
      <c r="M9" s="126">
        <v>11</v>
      </c>
      <c r="N9" s="126" t="s">
        <v>261</v>
      </c>
      <c r="O9" s="126">
        <v>13</v>
      </c>
      <c r="P9" s="126">
        <v>14</v>
      </c>
      <c r="Q9" s="126">
        <v>15</v>
      </c>
      <c r="R9" s="126">
        <v>16</v>
      </c>
    </row>
    <row r="10" spans="1:23" s="121" customFormat="1" ht="29.25" customHeight="1">
      <c r="A10" s="128"/>
      <c r="B10" s="128" t="s">
        <v>129</v>
      </c>
      <c r="C10" s="129">
        <f>D10+N10</f>
        <v>10393500</v>
      </c>
      <c r="D10" s="129">
        <f>E10+H10+L10</f>
        <v>9314070</v>
      </c>
      <c r="E10" s="129">
        <f>F10+G10</f>
        <v>424333</v>
      </c>
      <c r="F10" s="129">
        <f t="shared" ref="F10:V10" si="0">SUM(F11:F21)</f>
        <v>112533</v>
      </c>
      <c r="G10" s="129">
        <f t="shared" si="0"/>
        <v>311800</v>
      </c>
      <c r="H10" s="129">
        <f t="shared" si="0"/>
        <v>8703457</v>
      </c>
      <c r="I10" s="129">
        <f t="shared" si="0"/>
        <v>4688425</v>
      </c>
      <c r="J10" s="129">
        <f t="shared" si="0"/>
        <v>330</v>
      </c>
      <c r="K10" s="129">
        <f t="shared" si="0"/>
        <v>0</v>
      </c>
      <c r="L10" s="129">
        <f t="shared" si="0"/>
        <v>186280</v>
      </c>
      <c r="M10" s="129">
        <f t="shared" si="0"/>
        <v>0</v>
      </c>
      <c r="N10" s="129">
        <f>O10+P10+Q10</f>
        <v>1079430</v>
      </c>
      <c r="O10" s="129">
        <f t="shared" si="0"/>
        <v>0</v>
      </c>
      <c r="P10" s="129">
        <f t="shared" si="0"/>
        <v>327147</v>
      </c>
      <c r="Q10" s="129">
        <f t="shared" si="0"/>
        <v>752283</v>
      </c>
      <c r="R10" s="129">
        <f t="shared" si="0"/>
        <v>0</v>
      </c>
      <c r="S10" s="129">
        <f t="shared" si="0"/>
        <v>2959920</v>
      </c>
      <c r="T10" s="129">
        <f t="shared" si="0"/>
        <v>1944</v>
      </c>
      <c r="U10" s="129">
        <f t="shared" si="0"/>
        <v>100945</v>
      </c>
      <c r="V10" s="129">
        <f t="shared" si="0"/>
        <v>392137</v>
      </c>
      <c r="W10" s="122">
        <f>S10+T10+U10+V10</f>
        <v>3454946</v>
      </c>
    </row>
    <row r="11" spans="1:23" ht="29.25" customHeight="1">
      <c r="A11" s="130">
        <v>1</v>
      </c>
      <c r="B11" s="97" t="s">
        <v>130</v>
      </c>
      <c r="C11" s="131">
        <f t="shared" ref="C11:C21" si="1">D11+N11</f>
        <v>1219162</v>
      </c>
      <c r="D11" s="131">
        <f t="shared" ref="D11:D21" si="2">E11+H11+L11</f>
        <v>1089507</v>
      </c>
      <c r="E11" s="131">
        <f t="shared" ref="E11:E21" si="3">F11+G11</f>
        <v>53550</v>
      </c>
      <c r="F11" s="131">
        <v>12550</v>
      </c>
      <c r="G11" s="131">
        <v>41000</v>
      </c>
      <c r="H11" s="131">
        <v>1014167</v>
      </c>
      <c r="I11" s="131">
        <v>571794</v>
      </c>
      <c r="J11" s="131">
        <v>30</v>
      </c>
      <c r="K11" s="131"/>
      <c r="L11" s="131">
        <v>21790</v>
      </c>
      <c r="M11" s="131"/>
      <c r="N11" s="131">
        <f>O11+P11+Q11</f>
        <v>129655</v>
      </c>
      <c r="O11" s="131"/>
      <c r="P11" s="131">
        <v>38644</v>
      </c>
      <c r="Q11" s="131">
        <v>91011</v>
      </c>
      <c r="R11" s="131"/>
      <c r="S11" s="118">
        <v>366239</v>
      </c>
      <c r="T11" s="118">
        <v>32</v>
      </c>
      <c r="U11" s="118">
        <v>13340</v>
      </c>
      <c r="V11" s="118">
        <v>52267</v>
      </c>
      <c r="W11" s="118">
        <f t="shared" ref="W11:W21" si="4">S11+T11+U11+V11</f>
        <v>431878</v>
      </c>
    </row>
    <row r="12" spans="1:23" ht="29.25" customHeight="1">
      <c r="A12" s="130">
        <v>2</v>
      </c>
      <c r="B12" s="97" t="s">
        <v>131</v>
      </c>
      <c r="C12" s="131">
        <f t="shared" si="1"/>
        <v>1005093</v>
      </c>
      <c r="D12" s="131">
        <f t="shared" si="2"/>
        <v>902204</v>
      </c>
      <c r="E12" s="131">
        <f t="shared" si="3"/>
        <v>39796</v>
      </c>
      <c r="F12" s="131">
        <v>9796</v>
      </c>
      <c r="G12" s="131">
        <v>30000</v>
      </c>
      <c r="H12" s="131">
        <v>844364</v>
      </c>
      <c r="I12" s="131">
        <v>494997</v>
      </c>
      <c r="J12" s="131">
        <v>30</v>
      </c>
      <c r="K12" s="131"/>
      <c r="L12" s="131">
        <v>18044</v>
      </c>
      <c r="M12" s="131"/>
      <c r="N12" s="131">
        <f t="shared" ref="N12:N20" si="5">O12+P12+Q12</f>
        <v>102889</v>
      </c>
      <c r="O12" s="131"/>
      <c r="P12" s="131">
        <v>36616</v>
      </c>
      <c r="Q12" s="131">
        <v>66273</v>
      </c>
      <c r="R12" s="131"/>
      <c r="S12" s="118">
        <v>300202</v>
      </c>
      <c r="U12" s="118">
        <v>12911</v>
      </c>
      <c r="V12" s="118">
        <v>41494</v>
      </c>
      <c r="W12" s="118">
        <f t="shared" si="4"/>
        <v>354607</v>
      </c>
    </row>
    <row r="13" spans="1:23" ht="29.25" customHeight="1">
      <c r="A13" s="130">
        <v>3</v>
      </c>
      <c r="B13" s="136" t="s">
        <v>132</v>
      </c>
      <c r="C13" s="131">
        <f t="shared" si="1"/>
        <v>836173</v>
      </c>
      <c r="D13" s="131">
        <f t="shared" si="2"/>
        <v>816107</v>
      </c>
      <c r="E13" s="131">
        <f t="shared" si="3"/>
        <v>122648</v>
      </c>
      <c r="F13" s="131">
        <v>12648</v>
      </c>
      <c r="G13" s="131">
        <v>110000</v>
      </c>
      <c r="H13" s="131">
        <v>677137</v>
      </c>
      <c r="I13" s="131">
        <v>338184</v>
      </c>
      <c r="J13" s="131">
        <v>30</v>
      </c>
      <c r="K13" s="131"/>
      <c r="L13" s="131">
        <v>16322</v>
      </c>
      <c r="M13" s="131"/>
      <c r="N13" s="131">
        <f t="shared" si="5"/>
        <v>20066</v>
      </c>
      <c r="O13" s="131"/>
      <c r="P13" s="131">
        <v>16330</v>
      </c>
      <c r="Q13" s="131">
        <v>3736</v>
      </c>
      <c r="R13" s="131"/>
      <c r="S13" s="118">
        <v>200414</v>
      </c>
      <c r="T13" s="118">
        <v>1804</v>
      </c>
      <c r="U13" s="118">
        <v>10115</v>
      </c>
      <c r="V13" s="118">
        <v>21774</v>
      </c>
      <c r="W13" s="118">
        <f t="shared" si="4"/>
        <v>234107</v>
      </c>
    </row>
    <row r="14" spans="1:23" ht="29.25" customHeight="1">
      <c r="A14" s="130">
        <v>4</v>
      </c>
      <c r="B14" s="97" t="s">
        <v>133</v>
      </c>
      <c r="C14" s="131">
        <f t="shared" si="1"/>
        <v>1064552</v>
      </c>
      <c r="D14" s="131">
        <f t="shared" si="2"/>
        <v>962511</v>
      </c>
      <c r="E14" s="131">
        <f t="shared" si="3"/>
        <v>52406</v>
      </c>
      <c r="F14" s="131">
        <v>10906</v>
      </c>
      <c r="G14" s="131">
        <v>41500</v>
      </c>
      <c r="H14" s="131">
        <v>890855</v>
      </c>
      <c r="I14" s="131">
        <v>482315</v>
      </c>
      <c r="J14" s="131">
        <v>30</v>
      </c>
      <c r="K14" s="131"/>
      <c r="L14" s="131">
        <v>19250</v>
      </c>
      <c r="M14" s="131"/>
      <c r="N14" s="131">
        <f t="shared" si="5"/>
        <v>102041</v>
      </c>
      <c r="O14" s="131"/>
      <c r="P14" s="131">
        <v>34216</v>
      </c>
      <c r="Q14" s="131">
        <v>67825</v>
      </c>
      <c r="R14" s="131"/>
      <c r="S14" s="118">
        <v>306725</v>
      </c>
      <c r="T14" s="118">
        <v>108</v>
      </c>
      <c r="U14" s="118">
        <v>7986</v>
      </c>
      <c r="V14" s="118">
        <v>41143</v>
      </c>
      <c r="W14" s="118">
        <f t="shared" si="4"/>
        <v>355962</v>
      </c>
    </row>
    <row r="15" spans="1:23" ht="29.25" customHeight="1">
      <c r="A15" s="130">
        <v>5</v>
      </c>
      <c r="B15" s="97" t="s">
        <v>134</v>
      </c>
      <c r="C15" s="131">
        <f t="shared" si="1"/>
        <v>1146316</v>
      </c>
      <c r="D15" s="131">
        <f t="shared" si="2"/>
        <v>1055796</v>
      </c>
      <c r="E15" s="131">
        <f t="shared" si="3"/>
        <v>25256</v>
      </c>
      <c r="F15" s="131">
        <v>10256</v>
      </c>
      <c r="G15" s="131">
        <v>15000</v>
      </c>
      <c r="H15" s="131">
        <v>1009424</v>
      </c>
      <c r="I15" s="131">
        <v>588221</v>
      </c>
      <c r="J15" s="131">
        <v>30</v>
      </c>
      <c r="K15" s="131"/>
      <c r="L15" s="131">
        <v>21116</v>
      </c>
      <c r="M15" s="131"/>
      <c r="N15" s="131">
        <f t="shared" si="5"/>
        <v>90520</v>
      </c>
      <c r="O15" s="131"/>
      <c r="P15" s="131">
        <v>30686</v>
      </c>
      <c r="Q15" s="131">
        <v>59834</v>
      </c>
      <c r="R15" s="131"/>
      <c r="S15" s="118">
        <v>384520</v>
      </c>
      <c r="U15" s="118">
        <v>9369</v>
      </c>
      <c r="V15" s="118">
        <v>51470</v>
      </c>
      <c r="W15" s="118">
        <f t="shared" si="4"/>
        <v>445359</v>
      </c>
    </row>
    <row r="16" spans="1:23" ht="29.25" customHeight="1">
      <c r="A16" s="130">
        <v>6</v>
      </c>
      <c r="B16" s="97" t="s">
        <v>135</v>
      </c>
      <c r="C16" s="131">
        <f t="shared" si="1"/>
        <v>643437</v>
      </c>
      <c r="D16" s="131">
        <f t="shared" si="2"/>
        <v>563873</v>
      </c>
      <c r="E16" s="131">
        <f t="shared" si="3"/>
        <v>36918</v>
      </c>
      <c r="F16" s="131">
        <v>9918</v>
      </c>
      <c r="G16" s="131">
        <v>27000</v>
      </c>
      <c r="H16" s="131">
        <v>515678</v>
      </c>
      <c r="I16" s="131">
        <v>259887</v>
      </c>
      <c r="J16" s="131">
        <v>30</v>
      </c>
      <c r="K16" s="131"/>
      <c r="L16" s="131">
        <v>11277</v>
      </c>
      <c r="M16" s="131"/>
      <c r="N16" s="131">
        <f t="shared" si="5"/>
        <v>79564</v>
      </c>
      <c r="O16" s="131"/>
      <c r="P16" s="131">
        <v>14261</v>
      </c>
      <c r="Q16" s="131">
        <v>65303</v>
      </c>
      <c r="R16" s="131"/>
      <c r="S16" s="118">
        <v>170001</v>
      </c>
      <c r="T16" s="123"/>
      <c r="U16" s="118">
        <v>3174</v>
      </c>
      <c r="V16" s="118">
        <v>17659</v>
      </c>
      <c r="W16" s="118">
        <f t="shared" si="4"/>
        <v>190834</v>
      </c>
    </row>
    <row r="17" spans="1:23" ht="29.25" customHeight="1">
      <c r="A17" s="130">
        <v>7</v>
      </c>
      <c r="B17" s="97" t="s">
        <v>136</v>
      </c>
      <c r="C17" s="131">
        <f t="shared" si="1"/>
        <v>752366</v>
      </c>
      <c r="D17" s="131">
        <f t="shared" si="2"/>
        <v>677536</v>
      </c>
      <c r="E17" s="131">
        <f t="shared" si="3"/>
        <v>18849</v>
      </c>
      <c r="F17" s="131">
        <v>6849</v>
      </c>
      <c r="G17" s="131">
        <v>12000</v>
      </c>
      <c r="H17" s="131">
        <v>645136</v>
      </c>
      <c r="I17" s="131">
        <v>317974</v>
      </c>
      <c r="J17" s="131">
        <v>30</v>
      </c>
      <c r="K17" s="131"/>
      <c r="L17" s="131">
        <v>13551</v>
      </c>
      <c r="M17" s="131"/>
      <c r="N17" s="131">
        <f t="shared" si="5"/>
        <v>74830</v>
      </c>
      <c r="O17" s="131"/>
      <c r="P17" s="131">
        <v>23973</v>
      </c>
      <c r="Q17" s="131">
        <v>50857</v>
      </c>
      <c r="R17" s="131"/>
      <c r="S17" s="118">
        <v>202327</v>
      </c>
      <c r="T17" s="123"/>
      <c r="U17" s="118">
        <v>5805</v>
      </c>
      <c r="V17" s="118">
        <v>27874</v>
      </c>
      <c r="W17" s="118">
        <f t="shared" si="4"/>
        <v>236006</v>
      </c>
    </row>
    <row r="18" spans="1:23" ht="29.25" customHeight="1">
      <c r="A18" s="130">
        <v>8</v>
      </c>
      <c r="B18" s="97" t="s">
        <v>137</v>
      </c>
      <c r="C18" s="131">
        <f t="shared" si="1"/>
        <v>944121</v>
      </c>
      <c r="D18" s="131">
        <f t="shared" si="2"/>
        <v>798073</v>
      </c>
      <c r="E18" s="131">
        <f t="shared" si="3"/>
        <v>24649</v>
      </c>
      <c r="F18" s="131">
        <v>11649</v>
      </c>
      <c r="G18" s="131">
        <v>13000</v>
      </c>
      <c r="H18" s="131">
        <v>757463</v>
      </c>
      <c r="I18" s="131">
        <v>378208</v>
      </c>
      <c r="J18" s="131">
        <v>30</v>
      </c>
      <c r="K18" s="131"/>
      <c r="L18" s="131">
        <v>15961</v>
      </c>
      <c r="M18" s="131"/>
      <c r="N18" s="131">
        <f t="shared" si="5"/>
        <v>146048</v>
      </c>
      <c r="O18" s="131"/>
      <c r="P18" s="131">
        <v>35177</v>
      </c>
      <c r="Q18" s="131">
        <v>110871</v>
      </c>
      <c r="R18" s="131"/>
      <c r="S18" s="118">
        <v>231263</v>
      </c>
      <c r="U18" s="118">
        <v>10551</v>
      </c>
      <c r="V18" s="118">
        <v>30975</v>
      </c>
      <c r="W18" s="118">
        <f t="shared" si="4"/>
        <v>272789</v>
      </c>
    </row>
    <row r="19" spans="1:23" ht="29.25" customHeight="1">
      <c r="A19" s="130">
        <v>9</v>
      </c>
      <c r="B19" s="97" t="s">
        <v>138</v>
      </c>
      <c r="C19" s="131">
        <f t="shared" si="1"/>
        <v>897289</v>
      </c>
      <c r="D19" s="131">
        <f t="shared" si="2"/>
        <v>787908</v>
      </c>
      <c r="E19" s="131">
        <f t="shared" si="3"/>
        <v>11780</v>
      </c>
      <c r="F19" s="131">
        <v>8280</v>
      </c>
      <c r="G19" s="131">
        <v>3500</v>
      </c>
      <c r="H19" s="131">
        <v>760370</v>
      </c>
      <c r="I19" s="131">
        <v>389356</v>
      </c>
      <c r="J19" s="131">
        <v>30</v>
      </c>
      <c r="K19" s="131"/>
      <c r="L19" s="131">
        <v>15758</v>
      </c>
      <c r="M19" s="131"/>
      <c r="N19" s="131">
        <f t="shared" si="5"/>
        <v>109381</v>
      </c>
      <c r="O19" s="131"/>
      <c r="P19" s="131">
        <v>29530</v>
      </c>
      <c r="Q19" s="131">
        <v>79851</v>
      </c>
      <c r="R19" s="131"/>
      <c r="S19" s="118">
        <v>248182</v>
      </c>
      <c r="U19" s="118">
        <v>8937</v>
      </c>
      <c r="V19" s="118">
        <v>32045</v>
      </c>
      <c r="W19" s="118">
        <f t="shared" si="4"/>
        <v>289164</v>
      </c>
    </row>
    <row r="20" spans="1:23" ht="29.25" customHeight="1">
      <c r="A20" s="130">
        <v>10</v>
      </c>
      <c r="B20" s="97" t="s">
        <v>139</v>
      </c>
      <c r="C20" s="131">
        <f t="shared" si="1"/>
        <v>968353</v>
      </c>
      <c r="D20" s="131">
        <f t="shared" si="2"/>
        <v>850382</v>
      </c>
      <c r="E20" s="131">
        <f t="shared" si="3"/>
        <v>15751</v>
      </c>
      <c r="F20" s="131">
        <v>11951</v>
      </c>
      <c r="G20" s="131">
        <v>3800</v>
      </c>
      <c r="H20" s="131">
        <v>817623</v>
      </c>
      <c r="I20" s="131">
        <v>452116</v>
      </c>
      <c r="J20" s="131">
        <v>30</v>
      </c>
      <c r="K20" s="131"/>
      <c r="L20" s="131">
        <v>17008</v>
      </c>
      <c r="M20" s="131"/>
      <c r="N20" s="131">
        <f t="shared" si="5"/>
        <v>117971</v>
      </c>
      <c r="O20" s="131"/>
      <c r="P20" s="131">
        <v>25910</v>
      </c>
      <c r="Q20" s="131">
        <v>92061</v>
      </c>
      <c r="R20" s="131"/>
      <c r="S20" s="118">
        <v>288331</v>
      </c>
      <c r="U20" s="118">
        <v>10411</v>
      </c>
      <c r="V20" s="118">
        <v>38998</v>
      </c>
      <c r="W20" s="118">
        <f t="shared" si="4"/>
        <v>337740</v>
      </c>
    </row>
    <row r="21" spans="1:23" ht="29.25" customHeight="1">
      <c r="A21" s="132">
        <v>11</v>
      </c>
      <c r="B21" s="107" t="s">
        <v>140</v>
      </c>
      <c r="C21" s="133">
        <f t="shared" si="1"/>
        <v>916638</v>
      </c>
      <c r="D21" s="133">
        <f t="shared" si="2"/>
        <v>810173</v>
      </c>
      <c r="E21" s="133">
        <f t="shared" si="3"/>
        <v>22730</v>
      </c>
      <c r="F21" s="133">
        <v>7730</v>
      </c>
      <c r="G21" s="133">
        <v>15000</v>
      </c>
      <c r="H21" s="133">
        <v>771240</v>
      </c>
      <c r="I21" s="133">
        <v>415373</v>
      </c>
      <c r="J21" s="133">
        <v>30</v>
      </c>
      <c r="K21" s="133"/>
      <c r="L21" s="133">
        <v>16203</v>
      </c>
      <c r="M21" s="133"/>
      <c r="N21" s="133">
        <f>O21+P21+Q21</f>
        <v>106465</v>
      </c>
      <c r="O21" s="133"/>
      <c r="P21" s="133">
        <v>41804</v>
      </c>
      <c r="Q21" s="133">
        <v>64661</v>
      </c>
      <c r="R21" s="133"/>
      <c r="S21" s="118">
        <v>261716</v>
      </c>
      <c r="U21" s="118">
        <v>8346</v>
      </c>
      <c r="V21" s="118">
        <v>36438</v>
      </c>
      <c r="W21" s="118">
        <f t="shared" si="4"/>
        <v>306500</v>
      </c>
    </row>
  </sheetData>
  <mergeCells count="26">
    <mergeCell ref="A2:R2"/>
    <mergeCell ref="P4:R4"/>
    <mergeCell ref="N1:R1"/>
    <mergeCell ref="A1:D1"/>
    <mergeCell ref="A3:R3"/>
    <mergeCell ref="R5:R8"/>
    <mergeCell ref="C5:C8"/>
    <mergeCell ref="B5:B8"/>
    <mergeCell ref="D6:D8"/>
    <mergeCell ref="H7:H8"/>
    <mergeCell ref="I7:J7"/>
    <mergeCell ref="H6:J6"/>
    <mergeCell ref="K6:K8"/>
    <mergeCell ref="L6:L8"/>
    <mergeCell ref="M6:M8"/>
    <mergeCell ref="E6:G6"/>
    <mergeCell ref="E7:E8"/>
    <mergeCell ref="F7:F8"/>
    <mergeCell ref="G7:G8"/>
    <mergeCell ref="A5:A8"/>
    <mergeCell ref="N6:N8"/>
    <mergeCell ref="O6:O8"/>
    <mergeCell ref="P6:P8"/>
    <mergeCell ref="Q6:Q8"/>
    <mergeCell ref="D5:M5"/>
    <mergeCell ref="N5:Q5"/>
  </mergeCells>
  <printOptions horizontalCentered="1"/>
  <pageMargins left="0.59055118110236227" right="0.19685039370078741" top="0.59055118110236227" bottom="0.59055118110236227" header="0.31496062992125984" footer="0.31496062992125984"/>
  <pageSetup paperSize="9" scale="7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0"/>
  <sheetViews>
    <sheetView workbookViewId="0">
      <selection activeCell="A3" sqref="A3:F3"/>
    </sheetView>
  </sheetViews>
  <sheetFormatPr defaultColWidth="9.125" defaultRowHeight="15"/>
  <cols>
    <col min="1" max="1" width="6.625" style="118" customWidth="1"/>
    <col min="2" max="2" width="26.125" style="118" customWidth="1"/>
    <col min="3" max="3" width="15" style="118" customWidth="1"/>
    <col min="4" max="6" width="17.75" style="118" customWidth="1"/>
    <col min="7" max="16384" width="9.125" style="118"/>
  </cols>
  <sheetData>
    <row r="1" spans="1:6">
      <c r="A1" s="247"/>
      <c r="B1" s="247"/>
      <c r="C1" s="247"/>
      <c r="D1" s="246" t="s">
        <v>265</v>
      </c>
      <c r="E1" s="246"/>
      <c r="F1" s="246"/>
    </row>
    <row r="2" spans="1:6" ht="45.75" customHeight="1">
      <c r="A2" s="248" t="s">
        <v>290</v>
      </c>
      <c r="B2" s="248"/>
      <c r="C2" s="248"/>
      <c r="D2" s="248"/>
      <c r="E2" s="248"/>
      <c r="F2" s="248"/>
    </row>
    <row r="3" spans="1:6" ht="27.75" customHeight="1">
      <c r="A3" s="249" t="str">
        <f>'B18'!A3:R3</f>
        <v>(Kèm theo Quyết định số: 2255/QĐ-UBND ngày 15 tháng 12 năm 2024 của UBND tỉnh Lạng Sơn)</v>
      </c>
      <c r="B3" s="249"/>
      <c r="C3" s="249"/>
      <c r="D3" s="249"/>
      <c r="E3" s="249"/>
      <c r="F3" s="249"/>
    </row>
    <row r="4" spans="1:6" ht="24.75" customHeight="1">
      <c r="E4" s="250" t="s">
        <v>0</v>
      </c>
      <c r="F4" s="250"/>
    </row>
    <row r="5" spans="1:6" s="121" customFormat="1" ht="46.5" customHeight="1">
      <c r="A5" s="236" t="s">
        <v>1</v>
      </c>
      <c r="B5" s="236" t="s">
        <v>127</v>
      </c>
      <c r="C5" s="236" t="s">
        <v>128</v>
      </c>
      <c r="D5" s="236" t="s">
        <v>257</v>
      </c>
      <c r="E5" s="236" t="s">
        <v>258</v>
      </c>
      <c r="F5" s="236" t="s">
        <v>259</v>
      </c>
    </row>
    <row r="6" spans="1:6" s="121" customFormat="1" ht="15" customHeight="1">
      <c r="A6" s="236"/>
      <c r="B6" s="236"/>
      <c r="C6" s="236"/>
      <c r="D6" s="236"/>
      <c r="E6" s="236"/>
      <c r="F6" s="236"/>
    </row>
    <row r="7" spans="1:6" s="121" customFormat="1" ht="44.25" customHeight="1">
      <c r="A7" s="236"/>
      <c r="B7" s="236"/>
      <c r="C7" s="236"/>
      <c r="D7" s="236"/>
      <c r="E7" s="236"/>
      <c r="F7" s="236"/>
    </row>
    <row r="8" spans="1:6" s="1" customFormat="1" ht="20.25" customHeight="1">
      <c r="A8" s="134" t="s">
        <v>7</v>
      </c>
      <c r="B8" s="134" t="s">
        <v>8</v>
      </c>
      <c r="C8" s="134" t="s">
        <v>264</v>
      </c>
      <c r="D8" s="134">
        <v>2</v>
      </c>
      <c r="E8" s="134">
        <v>3</v>
      </c>
      <c r="F8" s="134">
        <v>4</v>
      </c>
    </row>
    <row r="9" spans="1:6" s="121" customFormat="1" ht="24" customHeight="1">
      <c r="A9" s="31"/>
      <c r="B9" s="31" t="s">
        <v>129</v>
      </c>
      <c r="C9" s="119">
        <f>D9+E9+F9</f>
        <v>1079430</v>
      </c>
      <c r="D9" s="119">
        <f t="shared" ref="D9:F9" si="0">SUM(D10:D20)</f>
        <v>0</v>
      </c>
      <c r="E9" s="119">
        <f t="shared" si="0"/>
        <v>327147</v>
      </c>
      <c r="F9" s="119">
        <f t="shared" si="0"/>
        <v>752283</v>
      </c>
    </row>
    <row r="10" spans="1:6" ht="24" customHeight="1">
      <c r="A10" s="120">
        <v>1</v>
      </c>
      <c r="B10" s="108" t="s">
        <v>130</v>
      </c>
      <c r="C10" s="114">
        <f t="shared" ref="C10:C20" si="1">D10+E10+F10</f>
        <v>129655</v>
      </c>
      <c r="D10" s="114"/>
      <c r="E10" s="131">
        <f>'B18'!P11</f>
        <v>38644</v>
      </c>
      <c r="F10" s="131">
        <f>'B18'!Q11</f>
        <v>91011</v>
      </c>
    </row>
    <row r="11" spans="1:6" ht="24" customHeight="1">
      <c r="A11" s="120">
        <v>2</v>
      </c>
      <c r="B11" s="108" t="s">
        <v>131</v>
      </c>
      <c r="C11" s="114">
        <f t="shared" si="1"/>
        <v>102889</v>
      </c>
      <c r="D11" s="114"/>
      <c r="E11" s="131">
        <f>'B18'!P12</f>
        <v>36616</v>
      </c>
      <c r="F11" s="131">
        <f>'B18'!Q12</f>
        <v>66273</v>
      </c>
    </row>
    <row r="12" spans="1:6" ht="24" customHeight="1">
      <c r="A12" s="120">
        <v>3</v>
      </c>
      <c r="B12" s="108" t="s">
        <v>132</v>
      </c>
      <c r="C12" s="114">
        <f t="shared" si="1"/>
        <v>20066</v>
      </c>
      <c r="D12" s="114"/>
      <c r="E12" s="131">
        <f>'B18'!P13</f>
        <v>16330</v>
      </c>
      <c r="F12" s="131">
        <f>'B18'!Q13</f>
        <v>3736</v>
      </c>
    </row>
    <row r="13" spans="1:6" ht="24" customHeight="1">
      <c r="A13" s="120">
        <v>4</v>
      </c>
      <c r="B13" s="108" t="s">
        <v>133</v>
      </c>
      <c r="C13" s="114">
        <f t="shared" si="1"/>
        <v>102041</v>
      </c>
      <c r="D13" s="114"/>
      <c r="E13" s="131">
        <f>'B18'!P14</f>
        <v>34216</v>
      </c>
      <c r="F13" s="131">
        <f>'B18'!Q14</f>
        <v>67825</v>
      </c>
    </row>
    <row r="14" spans="1:6" ht="24" customHeight="1">
      <c r="A14" s="120">
        <v>5</v>
      </c>
      <c r="B14" s="108" t="s">
        <v>134</v>
      </c>
      <c r="C14" s="114">
        <f t="shared" si="1"/>
        <v>90520</v>
      </c>
      <c r="D14" s="114"/>
      <c r="E14" s="131">
        <f>'B18'!P15</f>
        <v>30686</v>
      </c>
      <c r="F14" s="131">
        <f>'B18'!Q15</f>
        <v>59834</v>
      </c>
    </row>
    <row r="15" spans="1:6" ht="24" customHeight="1">
      <c r="A15" s="120">
        <v>6</v>
      </c>
      <c r="B15" s="108" t="s">
        <v>135</v>
      </c>
      <c r="C15" s="114">
        <f t="shared" si="1"/>
        <v>79564</v>
      </c>
      <c r="D15" s="114"/>
      <c r="E15" s="131">
        <f>'B18'!P16</f>
        <v>14261</v>
      </c>
      <c r="F15" s="131">
        <f>'B18'!Q16</f>
        <v>65303</v>
      </c>
    </row>
    <row r="16" spans="1:6" ht="24" customHeight="1">
      <c r="A16" s="120">
        <v>7</v>
      </c>
      <c r="B16" s="108" t="s">
        <v>136</v>
      </c>
      <c r="C16" s="114">
        <f t="shared" si="1"/>
        <v>74830</v>
      </c>
      <c r="D16" s="114"/>
      <c r="E16" s="131">
        <f>'B18'!P17</f>
        <v>23973</v>
      </c>
      <c r="F16" s="131">
        <f>'B18'!Q17</f>
        <v>50857</v>
      </c>
    </row>
    <row r="17" spans="1:6" ht="24" customHeight="1">
      <c r="A17" s="120">
        <v>8</v>
      </c>
      <c r="B17" s="108" t="s">
        <v>137</v>
      </c>
      <c r="C17" s="114">
        <f t="shared" si="1"/>
        <v>146048</v>
      </c>
      <c r="D17" s="114"/>
      <c r="E17" s="131">
        <f>'B18'!P18</f>
        <v>35177</v>
      </c>
      <c r="F17" s="131">
        <f>'B18'!Q18</f>
        <v>110871</v>
      </c>
    </row>
    <row r="18" spans="1:6" ht="24" customHeight="1">
      <c r="A18" s="120">
        <v>9</v>
      </c>
      <c r="B18" s="108" t="s">
        <v>138</v>
      </c>
      <c r="C18" s="114">
        <f t="shared" si="1"/>
        <v>109381</v>
      </c>
      <c r="D18" s="114"/>
      <c r="E18" s="131">
        <f>'B18'!P19</f>
        <v>29530</v>
      </c>
      <c r="F18" s="131">
        <f>'B18'!Q19</f>
        <v>79851</v>
      </c>
    </row>
    <row r="19" spans="1:6" ht="24" customHeight="1">
      <c r="A19" s="120">
        <v>10</v>
      </c>
      <c r="B19" s="108" t="s">
        <v>139</v>
      </c>
      <c r="C19" s="114">
        <f t="shared" si="1"/>
        <v>117971</v>
      </c>
      <c r="D19" s="114"/>
      <c r="E19" s="131">
        <f>'B18'!P20</f>
        <v>25910</v>
      </c>
      <c r="F19" s="131">
        <f>'B18'!Q20</f>
        <v>92061</v>
      </c>
    </row>
    <row r="20" spans="1:6" ht="24" customHeight="1">
      <c r="A20" s="33">
        <v>11</v>
      </c>
      <c r="B20" s="109" t="s">
        <v>140</v>
      </c>
      <c r="C20" s="135">
        <f t="shared" si="1"/>
        <v>106465</v>
      </c>
      <c r="D20" s="135"/>
      <c r="E20" s="133">
        <f>'B18'!P21</f>
        <v>41804</v>
      </c>
      <c r="F20" s="133">
        <f>'B18'!Q21</f>
        <v>64661</v>
      </c>
    </row>
  </sheetData>
  <mergeCells count="11">
    <mergeCell ref="D1:F1"/>
    <mergeCell ref="A1:C1"/>
    <mergeCell ref="C5:C7"/>
    <mergeCell ref="D5:D7"/>
    <mergeCell ref="E5:E7"/>
    <mergeCell ref="F5:F7"/>
    <mergeCell ref="A2:F2"/>
    <mergeCell ref="A3:F3"/>
    <mergeCell ref="E4:F4"/>
    <mergeCell ref="A5:A7"/>
    <mergeCell ref="B5:B7"/>
  </mergeCells>
  <printOptions horizontalCentered="1"/>
  <pageMargins left="0.59055118110236227" right="0.19685039370078741" top="0.59055118110236227" bottom="0.59055118110236227" header="0.31496062992125984" footer="0.31496062992125984"/>
  <pageSetup paperSize="9" scale="9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9"/>
  <sheetViews>
    <sheetView tabSelected="1" workbookViewId="0">
      <selection activeCell="B5" sqref="B5:B7"/>
    </sheetView>
  </sheetViews>
  <sheetFormatPr defaultColWidth="9.125" defaultRowHeight="15.75"/>
  <cols>
    <col min="1" max="1" width="6" style="1" customWidth="1"/>
    <col min="2" max="2" width="35.375" style="1" customWidth="1"/>
    <col min="3" max="4" width="13.125" style="1" bestFit="1" customWidth="1"/>
    <col min="5" max="5" width="12.75" style="1" customWidth="1"/>
    <col min="6" max="6" width="12.625" style="1" bestFit="1" customWidth="1"/>
    <col min="7" max="7" width="11" style="1" bestFit="1" customWidth="1"/>
    <col min="8" max="8" width="22.25" style="1" customWidth="1"/>
    <col min="9" max="9" width="9.875" style="1" bestFit="1" customWidth="1"/>
    <col min="10" max="10" width="11.25" style="1" customWidth="1"/>
    <col min="11" max="16384" width="9.125" style="1"/>
  </cols>
  <sheetData>
    <row r="1" spans="1:8" s="112" customFormat="1">
      <c r="A1" s="196"/>
      <c r="B1" s="196"/>
      <c r="C1" s="199" t="s">
        <v>156</v>
      </c>
      <c r="D1" s="199"/>
      <c r="E1" s="199"/>
      <c r="F1" s="199"/>
      <c r="G1" s="199"/>
    </row>
    <row r="2" spans="1:8" ht="25.5" customHeight="1">
      <c r="A2" s="198" t="s">
        <v>280</v>
      </c>
      <c r="B2" s="198"/>
      <c r="C2" s="198"/>
      <c r="D2" s="198"/>
      <c r="E2" s="198"/>
      <c r="F2" s="198"/>
      <c r="G2" s="198"/>
    </row>
    <row r="3" spans="1:8" ht="21" customHeight="1">
      <c r="A3" s="251" t="s">
        <v>300</v>
      </c>
      <c r="B3" s="251"/>
      <c r="C3" s="251"/>
      <c r="D3" s="251"/>
      <c r="E3" s="251"/>
      <c r="F3" s="251"/>
      <c r="G3" s="251"/>
    </row>
    <row r="4" spans="1:8" ht="22.5" customHeight="1">
      <c r="A4" s="45"/>
      <c r="B4" s="46"/>
      <c r="C4" s="47"/>
      <c r="D4" s="194" t="s">
        <v>0</v>
      </c>
      <c r="E4" s="194"/>
      <c r="F4" s="194"/>
      <c r="G4" s="194"/>
    </row>
    <row r="5" spans="1:8" ht="22.5" customHeight="1">
      <c r="A5" s="195" t="s">
        <v>1</v>
      </c>
      <c r="B5" s="197" t="s">
        <v>2</v>
      </c>
      <c r="C5" s="197" t="s">
        <v>281</v>
      </c>
      <c r="D5" s="197" t="s">
        <v>282</v>
      </c>
      <c r="E5" s="200" t="s">
        <v>294</v>
      </c>
      <c r="F5" s="195" t="s">
        <v>216</v>
      </c>
      <c r="G5" s="195"/>
    </row>
    <row r="6" spans="1:8" ht="22.5" customHeight="1">
      <c r="A6" s="195"/>
      <c r="B6" s="197"/>
      <c r="C6" s="197"/>
      <c r="D6" s="197"/>
      <c r="E6" s="201"/>
      <c r="F6" s="195" t="s">
        <v>4</v>
      </c>
      <c r="G6" s="110" t="s">
        <v>5</v>
      </c>
    </row>
    <row r="7" spans="1:8" ht="22.5" customHeight="1">
      <c r="A7" s="195"/>
      <c r="B7" s="197"/>
      <c r="C7" s="197"/>
      <c r="D7" s="197"/>
      <c r="E7" s="202"/>
      <c r="F7" s="195"/>
      <c r="G7" s="110" t="s">
        <v>6</v>
      </c>
    </row>
    <row r="8" spans="1:8">
      <c r="A8" s="110" t="s">
        <v>7</v>
      </c>
      <c r="B8" s="111" t="s">
        <v>8</v>
      </c>
      <c r="C8" s="110">
        <v>1</v>
      </c>
      <c r="D8" s="110">
        <v>2</v>
      </c>
      <c r="E8" s="110">
        <v>3</v>
      </c>
      <c r="F8" s="110">
        <v>4</v>
      </c>
      <c r="G8" s="48">
        <v>5</v>
      </c>
    </row>
    <row r="9" spans="1:8" s="112" customFormat="1" ht="22.5" customHeight="1">
      <c r="A9" s="49" t="s">
        <v>7</v>
      </c>
      <c r="B9" s="50" t="s">
        <v>11</v>
      </c>
      <c r="C9" s="170">
        <f>C10+C13+C16+C17+C18</f>
        <v>14031007</v>
      </c>
      <c r="D9" s="170">
        <v>19331505</v>
      </c>
      <c r="E9" s="170">
        <f>E10+E13+E16+E17+E18</f>
        <v>18666137</v>
      </c>
      <c r="F9" s="170">
        <f>E9-D9</f>
        <v>-665368</v>
      </c>
      <c r="G9" s="166">
        <f>E9/D9%</f>
        <v>96.558115883890054</v>
      </c>
    </row>
    <row r="10" spans="1:8" s="112" customFormat="1" ht="36.75" customHeight="1">
      <c r="A10" s="51" t="s">
        <v>12</v>
      </c>
      <c r="B10" s="52" t="s">
        <v>13</v>
      </c>
      <c r="C10" s="171">
        <f>C11+C12</f>
        <v>2348800</v>
      </c>
      <c r="D10" s="171">
        <v>2964875</v>
      </c>
      <c r="E10" s="171">
        <f>E11+E12</f>
        <v>3269400</v>
      </c>
      <c r="F10" s="171">
        <f t="shared" ref="F10:F18" si="0">E10-D10</f>
        <v>304525</v>
      </c>
      <c r="G10" s="167">
        <f t="shared" ref="G10:G15" si="1">E10/D10%</f>
        <v>110.27109068679118</v>
      </c>
    </row>
    <row r="11" spans="1:8" ht="22.5" customHeight="1">
      <c r="A11" s="53">
        <v>1</v>
      </c>
      <c r="B11" s="54" t="s">
        <v>15</v>
      </c>
      <c r="C11" s="172">
        <v>1572900</v>
      </c>
      <c r="D11" s="172">
        <v>2065558</v>
      </c>
      <c r="E11" s="172">
        <f>1555200+837800</f>
        <v>2393000</v>
      </c>
      <c r="F11" s="172">
        <f t="shared" si="0"/>
        <v>327442</v>
      </c>
      <c r="G11" s="168">
        <f t="shared" si="1"/>
        <v>115.85247182601505</v>
      </c>
    </row>
    <row r="12" spans="1:8" ht="36.75" customHeight="1">
      <c r="A12" s="53">
        <v>2</v>
      </c>
      <c r="B12" s="54" t="s">
        <v>16</v>
      </c>
      <c r="C12" s="172">
        <v>775900</v>
      </c>
      <c r="D12" s="172">
        <v>899317</v>
      </c>
      <c r="E12" s="172">
        <v>876400</v>
      </c>
      <c r="F12" s="172">
        <f t="shared" si="0"/>
        <v>-22917</v>
      </c>
      <c r="G12" s="168">
        <f t="shared" si="1"/>
        <v>97.451732815014054</v>
      </c>
    </row>
    <row r="13" spans="1:8" s="112" customFormat="1" ht="22.5" customHeight="1">
      <c r="A13" s="51" t="s">
        <v>17</v>
      </c>
      <c r="B13" s="52" t="s">
        <v>18</v>
      </c>
      <c r="C13" s="171">
        <f>C14+C15</f>
        <v>11682207</v>
      </c>
      <c r="D13" s="171">
        <v>12325500</v>
      </c>
      <c r="E13" s="171">
        <f>E14+E15</f>
        <v>15387945</v>
      </c>
      <c r="F13" s="171">
        <f t="shared" si="0"/>
        <v>3062445</v>
      </c>
      <c r="G13" s="167">
        <f t="shared" si="1"/>
        <v>124.84641596689789</v>
      </c>
      <c r="H13" s="6"/>
    </row>
    <row r="14" spans="1:8" ht="22.5" customHeight="1">
      <c r="A14" s="53">
        <v>1</v>
      </c>
      <c r="B14" s="54" t="s">
        <v>19</v>
      </c>
      <c r="C14" s="172">
        <v>9012677</v>
      </c>
      <c r="D14" s="172">
        <v>9012677</v>
      </c>
      <c r="E14" s="172">
        <v>10998543</v>
      </c>
      <c r="F14" s="172">
        <f t="shared" si="0"/>
        <v>1985866</v>
      </c>
      <c r="G14" s="168">
        <f t="shared" si="1"/>
        <v>122.03414146540477</v>
      </c>
    </row>
    <row r="15" spans="1:8" ht="22.5" customHeight="1">
      <c r="A15" s="53">
        <v>2</v>
      </c>
      <c r="B15" s="54" t="s">
        <v>20</v>
      </c>
      <c r="C15" s="172">
        <v>2669530</v>
      </c>
      <c r="D15" s="172">
        <v>3312823</v>
      </c>
      <c r="E15" s="172">
        <v>4389402</v>
      </c>
      <c r="F15" s="172">
        <f t="shared" si="0"/>
        <v>1076579</v>
      </c>
      <c r="G15" s="168">
        <f t="shared" si="1"/>
        <v>132.49732931702056</v>
      </c>
      <c r="H15" s="141"/>
    </row>
    <row r="16" spans="1:8" s="112" customFormat="1" ht="22.5" customHeight="1">
      <c r="A16" s="51" t="s">
        <v>21</v>
      </c>
      <c r="B16" s="52" t="s">
        <v>22</v>
      </c>
      <c r="C16" s="171"/>
      <c r="D16" s="171"/>
      <c r="E16" s="171"/>
      <c r="F16" s="171">
        <f t="shared" si="0"/>
        <v>0</v>
      </c>
      <c r="G16" s="167"/>
    </row>
    <row r="17" spans="1:7" s="112" customFormat="1" ht="22.5" customHeight="1">
      <c r="A17" s="51" t="s">
        <v>23</v>
      </c>
      <c r="B17" s="52" t="s">
        <v>24</v>
      </c>
      <c r="C17" s="171"/>
      <c r="D17" s="171"/>
      <c r="E17" s="171"/>
      <c r="F17" s="171">
        <f t="shared" si="0"/>
        <v>0</v>
      </c>
      <c r="G17" s="167"/>
    </row>
    <row r="18" spans="1:7" s="112" customFormat="1" ht="36.75" customHeight="1">
      <c r="A18" s="51" t="s">
        <v>25</v>
      </c>
      <c r="B18" s="52" t="s">
        <v>26</v>
      </c>
      <c r="C18" s="171"/>
      <c r="D18" s="171">
        <v>4041130</v>
      </c>
      <c r="E18" s="171">
        <v>8792</v>
      </c>
      <c r="F18" s="171">
        <f t="shared" si="0"/>
        <v>-4032338</v>
      </c>
      <c r="G18" s="167"/>
    </row>
    <row r="19" spans="1:7" s="112" customFormat="1" ht="22.5" customHeight="1">
      <c r="A19" s="51" t="s">
        <v>8</v>
      </c>
      <c r="B19" s="52" t="s">
        <v>29</v>
      </c>
      <c r="C19" s="171">
        <f>C20+C28+C31</f>
        <v>14040807</v>
      </c>
      <c r="D19" s="171">
        <v>19088803</v>
      </c>
      <c r="E19" s="171">
        <f>E20+E28+E31</f>
        <v>18691437</v>
      </c>
      <c r="F19" s="171">
        <f>E19-C19</f>
        <v>4650630</v>
      </c>
      <c r="G19" s="167">
        <f>E19/C19%</f>
        <v>133.12224147800052</v>
      </c>
    </row>
    <row r="20" spans="1:7" s="112" customFormat="1" ht="22.5" customHeight="1">
      <c r="A20" s="51" t="s">
        <v>12</v>
      </c>
      <c r="B20" s="52" t="s">
        <v>30</v>
      </c>
      <c r="C20" s="171">
        <f>C21+C22+C23+C24+C25+C26+C27</f>
        <v>11371277</v>
      </c>
      <c r="D20" s="171">
        <v>13178913</v>
      </c>
      <c r="E20" s="171">
        <f>E21+E22+E23+E24+E25+E26+E27</f>
        <v>14302035</v>
      </c>
      <c r="F20" s="171">
        <f t="shared" ref="F20:F38" si="2">E20-C20</f>
        <v>2930758</v>
      </c>
      <c r="G20" s="167">
        <f t="shared" ref="G20:G38" si="3">E20/C20%</f>
        <v>125.77334102405561</v>
      </c>
    </row>
    <row r="21" spans="1:7" ht="22.5" customHeight="1">
      <c r="A21" s="53">
        <v>1</v>
      </c>
      <c r="B21" s="54" t="s">
        <v>31</v>
      </c>
      <c r="C21" s="172">
        <v>1411132</v>
      </c>
      <c r="D21" s="172">
        <v>2456317</v>
      </c>
      <c r="E21" s="172">
        <v>2238800</v>
      </c>
      <c r="F21" s="172">
        <f t="shared" si="2"/>
        <v>827668</v>
      </c>
      <c r="G21" s="168">
        <f t="shared" si="3"/>
        <v>158.65276954955314</v>
      </c>
    </row>
    <row r="22" spans="1:7" ht="22.5" customHeight="1">
      <c r="A22" s="53">
        <v>2</v>
      </c>
      <c r="B22" s="54" t="s">
        <v>32</v>
      </c>
      <c r="C22" s="172">
        <v>9631115</v>
      </c>
      <c r="D22" s="172">
        <v>10466526</v>
      </c>
      <c r="E22" s="172">
        <v>11790056</v>
      </c>
      <c r="F22" s="172">
        <f t="shared" si="2"/>
        <v>2158941</v>
      </c>
      <c r="G22" s="168">
        <f t="shared" si="3"/>
        <v>122.41631420661056</v>
      </c>
    </row>
    <row r="23" spans="1:7" ht="36.75" customHeight="1">
      <c r="A23" s="53">
        <v>3</v>
      </c>
      <c r="B23" s="54" t="s">
        <v>33</v>
      </c>
      <c r="C23" s="172">
        <v>2400</v>
      </c>
      <c r="D23" s="172">
        <v>1948</v>
      </c>
      <c r="E23" s="172">
        <v>3000</v>
      </c>
      <c r="F23" s="172">
        <f t="shared" si="2"/>
        <v>600</v>
      </c>
      <c r="G23" s="168"/>
    </row>
    <row r="24" spans="1:7" ht="22.5" customHeight="1">
      <c r="A24" s="53">
        <v>4</v>
      </c>
      <c r="B24" s="54" t="s">
        <v>34</v>
      </c>
      <c r="C24" s="172">
        <v>1400</v>
      </c>
      <c r="D24" s="172">
        <v>1400</v>
      </c>
      <c r="E24" s="172">
        <v>1400</v>
      </c>
      <c r="F24" s="172">
        <f t="shared" si="2"/>
        <v>0</v>
      </c>
      <c r="G24" s="168">
        <f t="shared" si="3"/>
        <v>100</v>
      </c>
    </row>
    <row r="25" spans="1:7" ht="22.5" customHeight="1">
      <c r="A25" s="53">
        <v>5</v>
      </c>
      <c r="B25" s="54" t="s">
        <v>35</v>
      </c>
      <c r="C25" s="172">
        <v>227470</v>
      </c>
      <c r="D25" s="172">
        <v>252722</v>
      </c>
      <c r="E25" s="172">
        <v>268779</v>
      </c>
      <c r="F25" s="172">
        <f t="shared" si="2"/>
        <v>41309</v>
      </c>
      <c r="G25" s="168">
        <f t="shared" si="3"/>
        <v>118.16019694904824</v>
      </c>
    </row>
    <row r="26" spans="1:7" ht="22.5" customHeight="1">
      <c r="A26" s="53">
        <v>6</v>
      </c>
      <c r="B26" s="54" t="s">
        <v>36</v>
      </c>
      <c r="C26" s="172"/>
      <c r="D26" s="172"/>
      <c r="E26" s="172"/>
      <c r="F26" s="172">
        <f t="shared" si="2"/>
        <v>0</v>
      </c>
      <c r="G26" s="168"/>
    </row>
    <row r="27" spans="1:7" ht="22.5" customHeight="1">
      <c r="A27" s="53">
        <v>7</v>
      </c>
      <c r="B27" s="54" t="s">
        <v>206</v>
      </c>
      <c r="C27" s="172">
        <v>97760</v>
      </c>
      <c r="D27" s="172"/>
      <c r="E27" s="172"/>
      <c r="F27" s="172">
        <f t="shared" si="2"/>
        <v>-97760</v>
      </c>
      <c r="G27" s="168">
        <f t="shared" si="3"/>
        <v>0</v>
      </c>
    </row>
    <row r="28" spans="1:7" s="112" customFormat="1" ht="22.5" customHeight="1">
      <c r="A28" s="51" t="s">
        <v>17</v>
      </c>
      <c r="B28" s="52" t="s">
        <v>37</v>
      </c>
      <c r="C28" s="171">
        <f>C29+C30</f>
        <v>2669530</v>
      </c>
      <c r="D28" s="171">
        <v>3269899</v>
      </c>
      <c r="E28" s="171">
        <f>E29+E30</f>
        <v>4389402</v>
      </c>
      <c r="F28" s="171">
        <f t="shared" si="2"/>
        <v>1719872</v>
      </c>
      <c r="G28" s="167">
        <f t="shared" si="3"/>
        <v>164.42602255827805</v>
      </c>
    </row>
    <row r="29" spans="1:7" ht="22.5" customHeight="1">
      <c r="A29" s="53">
        <v>1</v>
      </c>
      <c r="B29" s="54" t="s">
        <v>38</v>
      </c>
      <c r="C29" s="172">
        <v>1468601</v>
      </c>
      <c r="D29" s="172">
        <v>1457510</v>
      </c>
      <c r="E29" s="172">
        <v>808087</v>
      </c>
      <c r="F29" s="172">
        <f t="shared" si="2"/>
        <v>-660514</v>
      </c>
      <c r="G29" s="168">
        <f t="shared" si="3"/>
        <v>55.024271398426123</v>
      </c>
    </row>
    <row r="30" spans="1:7" ht="22.5" customHeight="1">
      <c r="A30" s="53">
        <v>2</v>
      </c>
      <c r="B30" s="54" t="s">
        <v>39</v>
      </c>
      <c r="C30" s="172">
        <f>2669530-C29</f>
        <v>1200929</v>
      </c>
      <c r="D30" s="172">
        <v>1812389</v>
      </c>
      <c r="E30" s="172">
        <f>'B12'!D28</f>
        <v>3581315</v>
      </c>
      <c r="F30" s="172">
        <f t="shared" si="2"/>
        <v>2380386</v>
      </c>
      <c r="G30" s="168">
        <f t="shared" si="3"/>
        <v>298.21205083731007</v>
      </c>
    </row>
    <row r="31" spans="1:7" s="112" customFormat="1" ht="22.5" customHeight="1">
      <c r="A31" s="51" t="s">
        <v>21</v>
      </c>
      <c r="B31" s="52" t="s">
        <v>40</v>
      </c>
      <c r="C31" s="171"/>
      <c r="D31" s="171">
        <v>2639991</v>
      </c>
      <c r="E31" s="171"/>
      <c r="F31" s="171">
        <f t="shared" si="2"/>
        <v>0</v>
      </c>
      <c r="G31" s="167"/>
    </row>
    <row r="32" spans="1:7" s="112" customFormat="1" ht="36.75" customHeight="1">
      <c r="A32" s="51" t="s">
        <v>41</v>
      </c>
      <c r="B32" s="52" t="s">
        <v>154</v>
      </c>
      <c r="C32" s="171">
        <v>9800</v>
      </c>
      <c r="D32" s="171">
        <v>8000</v>
      </c>
      <c r="E32" s="171">
        <f>-(E9-E19)</f>
        <v>25300</v>
      </c>
      <c r="F32" s="171">
        <f t="shared" si="2"/>
        <v>15500</v>
      </c>
      <c r="G32" s="167">
        <f t="shared" si="3"/>
        <v>258.16326530612247</v>
      </c>
    </row>
    <row r="33" spans="1:7" s="112" customFormat="1" ht="22.5" customHeight="1">
      <c r="A33" s="51" t="s">
        <v>42</v>
      </c>
      <c r="B33" s="52" t="s">
        <v>43</v>
      </c>
      <c r="C33" s="171">
        <v>10400</v>
      </c>
      <c r="D33" s="171">
        <v>10752</v>
      </c>
      <c r="E33" s="171">
        <f>E34</f>
        <v>10100</v>
      </c>
      <c r="F33" s="171">
        <f t="shared" si="2"/>
        <v>-300</v>
      </c>
      <c r="G33" s="167">
        <f t="shared" si="3"/>
        <v>97.115384615384613</v>
      </c>
    </row>
    <row r="34" spans="1:7" s="112" customFormat="1" ht="22.5" customHeight="1">
      <c r="A34" s="51" t="s">
        <v>12</v>
      </c>
      <c r="B34" s="52" t="s">
        <v>44</v>
      </c>
      <c r="C34" s="171">
        <f>C33</f>
        <v>10400</v>
      </c>
      <c r="D34" s="171"/>
      <c r="E34" s="171">
        <v>10100</v>
      </c>
      <c r="F34" s="171">
        <f t="shared" si="2"/>
        <v>-300</v>
      </c>
      <c r="G34" s="167">
        <f t="shared" si="3"/>
        <v>97.115384615384613</v>
      </c>
    </row>
    <row r="35" spans="1:7" s="112" customFormat="1" ht="36.75" customHeight="1">
      <c r="A35" s="51" t="s">
        <v>17</v>
      </c>
      <c r="B35" s="52" t="s">
        <v>45</v>
      </c>
      <c r="C35" s="171"/>
      <c r="D35" s="171">
        <v>10752</v>
      </c>
      <c r="E35" s="171"/>
      <c r="F35" s="171">
        <f t="shared" si="2"/>
        <v>0</v>
      </c>
      <c r="G35" s="167"/>
    </row>
    <row r="36" spans="1:7" s="112" customFormat="1" ht="22.5" customHeight="1">
      <c r="A36" s="51" t="s">
        <v>46</v>
      </c>
      <c r="B36" s="52" t="s">
        <v>47</v>
      </c>
      <c r="C36" s="171">
        <v>20200</v>
      </c>
      <c r="D36" s="171">
        <v>8000</v>
      </c>
      <c r="E36" s="171">
        <f>E37+E38</f>
        <v>35400</v>
      </c>
      <c r="F36" s="171">
        <f t="shared" si="2"/>
        <v>15200</v>
      </c>
      <c r="G36" s="167">
        <f t="shared" si="3"/>
        <v>175.24752475247524</v>
      </c>
    </row>
    <row r="37" spans="1:7" s="112" customFormat="1" ht="22.5" customHeight="1">
      <c r="A37" s="51" t="s">
        <v>12</v>
      </c>
      <c r="B37" s="52" t="s">
        <v>48</v>
      </c>
      <c r="C37" s="171">
        <v>9800</v>
      </c>
      <c r="D37" s="171">
        <v>8000</v>
      </c>
      <c r="E37" s="171">
        <f>E32</f>
        <v>25300</v>
      </c>
      <c r="F37" s="171">
        <f t="shared" si="2"/>
        <v>15500</v>
      </c>
      <c r="G37" s="167">
        <f t="shared" si="3"/>
        <v>258.16326530612247</v>
      </c>
    </row>
    <row r="38" spans="1:7" s="112" customFormat="1" ht="22.5" customHeight="1">
      <c r="A38" s="55" t="s">
        <v>17</v>
      </c>
      <c r="B38" s="56" t="s">
        <v>49</v>
      </c>
      <c r="C38" s="173">
        <v>10400</v>
      </c>
      <c r="D38" s="173">
        <v>0</v>
      </c>
      <c r="E38" s="173">
        <f>E34</f>
        <v>10100</v>
      </c>
      <c r="F38" s="173">
        <f t="shared" si="2"/>
        <v>-300</v>
      </c>
      <c r="G38" s="169">
        <f t="shared" si="3"/>
        <v>97.115384615384613</v>
      </c>
    </row>
    <row r="39" spans="1:7" s="2" customFormat="1" ht="39" customHeight="1">
      <c r="A39" s="193" t="s">
        <v>217</v>
      </c>
      <c r="B39" s="193"/>
      <c r="C39" s="193"/>
      <c r="D39" s="193"/>
      <c r="E39" s="193"/>
      <c r="F39" s="193"/>
      <c r="G39" s="193"/>
    </row>
  </sheetData>
  <mergeCells count="13">
    <mergeCell ref="A39:G39"/>
    <mergeCell ref="D4:G4"/>
    <mergeCell ref="F5:G5"/>
    <mergeCell ref="A1:B1"/>
    <mergeCell ref="A3:G3"/>
    <mergeCell ref="C5:C7"/>
    <mergeCell ref="D5:D7"/>
    <mergeCell ref="B5:B7"/>
    <mergeCell ref="F6:F7"/>
    <mergeCell ref="A5:A7"/>
    <mergeCell ref="A2:G2"/>
    <mergeCell ref="C1:G1"/>
    <mergeCell ref="E5:E7"/>
  </mergeCells>
  <printOptions horizontalCentered="1"/>
  <pageMargins left="0.59055118110236227" right="0.19685039370078741" top="0.59055118110236227" bottom="0.59055118110236227" header="0.31496062992125984" footer="0.31496062992125984"/>
  <pageSetup paperSize="9" scale="90" orientation="portrait" verticalDpi="0"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7"/>
  <sheetViews>
    <sheetView workbookViewId="0">
      <selection activeCell="A55" sqref="A55:XFD55"/>
    </sheetView>
  </sheetViews>
  <sheetFormatPr defaultColWidth="9.125" defaultRowHeight="15.75"/>
  <cols>
    <col min="1" max="1" width="5.125" style="1" bestFit="1" customWidth="1"/>
    <col min="2" max="2" width="38" style="71" bestFit="1" customWidth="1"/>
    <col min="3" max="4" width="12.75" style="1" bestFit="1" customWidth="1"/>
    <col min="5" max="5" width="12.875" style="1" bestFit="1" customWidth="1"/>
    <col min="6" max="6" width="12.75" style="1" bestFit="1" customWidth="1"/>
    <col min="7" max="8" width="9.25" style="1" customWidth="1"/>
    <col min="9" max="16384" width="9.125" style="1"/>
  </cols>
  <sheetData>
    <row r="1" spans="1:8" s="112" customFormat="1">
      <c r="A1" s="205"/>
      <c r="B1" s="205"/>
      <c r="C1" s="57"/>
      <c r="D1" s="57"/>
      <c r="E1" s="206" t="s">
        <v>157</v>
      </c>
      <c r="F1" s="206"/>
      <c r="G1" s="206"/>
      <c r="H1" s="206"/>
    </row>
    <row r="2" spans="1:8" s="174" customFormat="1" ht="28.5" customHeight="1">
      <c r="A2" s="213" t="s">
        <v>284</v>
      </c>
      <c r="B2" s="213"/>
      <c r="C2" s="213"/>
      <c r="D2" s="213"/>
      <c r="E2" s="213"/>
      <c r="F2" s="213"/>
      <c r="G2" s="213"/>
      <c r="H2" s="213"/>
    </row>
    <row r="3" spans="1:8" s="2" customFormat="1" ht="23.25" customHeight="1">
      <c r="A3" s="207" t="str">
        <f>'B10'!A3:G3</f>
        <v>(Kèm theo Quyết định số: 2255/QĐ-UBND ngày 15 tháng 12 năm 2024 của UBND tỉnh Lạng Sơn)</v>
      </c>
      <c r="B3" s="207"/>
      <c r="C3" s="207"/>
      <c r="D3" s="207"/>
      <c r="E3" s="207"/>
      <c r="F3" s="207"/>
      <c r="G3" s="207"/>
      <c r="H3" s="207"/>
    </row>
    <row r="4" spans="1:8" s="2" customFormat="1" ht="20.25" customHeight="1">
      <c r="A4" s="58"/>
      <c r="B4" s="59"/>
      <c r="C4" s="60"/>
      <c r="D4" s="60"/>
      <c r="E4" s="60"/>
      <c r="F4" s="60"/>
      <c r="G4" s="60"/>
      <c r="H4" s="61" t="s">
        <v>0</v>
      </c>
    </row>
    <row r="5" spans="1:8" s="3" customFormat="1">
      <c r="A5" s="208" t="s">
        <v>1</v>
      </c>
      <c r="B5" s="209" t="s">
        <v>2</v>
      </c>
      <c r="C5" s="212" t="s">
        <v>282</v>
      </c>
      <c r="D5" s="212"/>
      <c r="E5" s="212" t="s">
        <v>283</v>
      </c>
      <c r="F5" s="212"/>
      <c r="G5" s="212" t="s">
        <v>51</v>
      </c>
      <c r="H5" s="212"/>
    </row>
    <row r="6" spans="1:8" s="3" customFormat="1" ht="4.5" customHeight="1">
      <c r="A6" s="208"/>
      <c r="B6" s="210"/>
      <c r="C6" s="212"/>
      <c r="D6" s="212"/>
      <c r="E6" s="212"/>
      <c r="F6" s="212"/>
      <c r="G6" s="212"/>
      <c r="H6" s="212"/>
    </row>
    <row r="7" spans="1:8" s="3" customFormat="1" ht="23.25" customHeight="1">
      <c r="A7" s="208"/>
      <c r="B7" s="210"/>
      <c r="C7" s="209" t="s">
        <v>93</v>
      </c>
      <c r="D7" s="209" t="s">
        <v>94</v>
      </c>
      <c r="E7" s="209" t="s">
        <v>93</v>
      </c>
      <c r="F7" s="209" t="s">
        <v>94</v>
      </c>
      <c r="G7" s="209" t="s">
        <v>93</v>
      </c>
      <c r="H7" s="209" t="s">
        <v>94</v>
      </c>
    </row>
    <row r="8" spans="1:8" s="3" customFormat="1" ht="23.25" customHeight="1">
      <c r="A8" s="208"/>
      <c r="B8" s="211"/>
      <c r="C8" s="211"/>
      <c r="D8" s="211"/>
      <c r="E8" s="211"/>
      <c r="F8" s="211"/>
      <c r="G8" s="211"/>
      <c r="H8" s="211"/>
    </row>
    <row r="9" spans="1:8">
      <c r="A9" s="113" t="s">
        <v>7</v>
      </c>
      <c r="B9" s="62" t="s">
        <v>8</v>
      </c>
      <c r="C9" s="113">
        <v>1</v>
      </c>
      <c r="D9" s="113">
        <f>C9+1</f>
        <v>2</v>
      </c>
      <c r="E9" s="113">
        <f>D9+1</f>
        <v>3</v>
      </c>
      <c r="F9" s="113">
        <f>E9+1</f>
        <v>4</v>
      </c>
      <c r="G9" s="113" t="s">
        <v>52</v>
      </c>
      <c r="H9" s="113" t="s">
        <v>53</v>
      </c>
    </row>
    <row r="10" spans="1:8" s="112" customFormat="1" ht="19.5" customHeight="1">
      <c r="A10" s="9"/>
      <c r="B10" s="10" t="s">
        <v>215</v>
      </c>
      <c r="C10" s="63">
        <v>9805475</v>
      </c>
      <c r="D10" s="63">
        <v>2964875</v>
      </c>
      <c r="E10" s="63">
        <f>E11+E57+E58+E66+E67</f>
        <v>9937800</v>
      </c>
      <c r="F10" s="63">
        <f>F11+F57+F58+F66+F67</f>
        <v>3269400</v>
      </c>
      <c r="G10" s="64">
        <f t="shared" ref="G10:H14" si="0">E10/C10%</f>
        <v>101.34950117153937</v>
      </c>
      <c r="H10" s="64">
        <f t="shared" si="0"/>
        <v>110.27109068679118</v>
      </c>
    </row>
    <row r="11" spans="1:8" s="112" customFormat="1" ht="19.5" customHeight="1">
      <c r="A11" s="11" t="s">
        <v>12</v>
      </c>
      <c r="B11" s="12" t="s">
        <v>54</v>
      </c>
      <c r="C11" s="29">
        <v>3195680</v>
      </c>
      <c r="D11" s="29">
        <v>2955080</v>
      </c>
      <c r="E11" s="29">
        <f>E12+E17+E22+E27+E32+E33+E36+E37+E42+E43+E44+E45+E46+E47+E51+E52+E53+E54+E55+E56</f>
        <v>3487800</v>
      </c>
      <c r="F11" s="29">
        <f>F12+F17+F22+F27+F32+F33+F36+F37+F42+F43+F44+F45+F46+F47+F51+F52+F53+F54+F55+F56</f>
        <v>3269400</v>
      </c>
      <c r="G11" s="65">
        <f t="shared" si="0"/>
        <v>109.14109047213739</v>
      </c>
      <c r="H11" s="65">
        <f t="shared" si="0"/>
        <v>110.63659867076358</v>
      </c>
    </row>
    <row r="12" spans="1:8" ht="36.75" customHeight="1">
      <c r="A12" s="13">
        <v>1</v>
      </c>
      <c r="B12" s="14" t="s">
        <v>55</v>
      </c>
      <c r="C12" s="66">
        <v>170000</v>
      </c>
      <c r="D12" s="66">
        <v>170000</v>
      </c>
      <c r="E12" s="66">
        <f>SUM(E13:E16)</f>
        <v>180000</v>
      </c>
      <c r="F12" s="66">
        <f>SUM(F13:F16)</f>
        <v>180000</v>
      </c>
      <c r="G12" s="67">
        <f t="shared" si="0"/>
        <v>105.88235294117646</v>
      </c>
      <c r="H12" s="67">
        <f t="shared" si="0"/>
        <v>105.88235294117646</v>
      </c>
    </row>
    <row r="13" spans="1:8" ht="19.5" customHeight="1">
      <c r="A13" s="13"/>
      <c r="B13" s="14" t="s">
        <v>56</v>
      </c>
      <c r="C13" s="66">
        <v>85571</v>
      </c>
      <c r="D13" s="66">
        <v>85571</v>
      </c>
      <c r="E13" s="66">
        <v>110000</v>
      </c>
      <c r="F13" s="66">
        <f>E13</f>
        <v>110000</v>
      </c>
      <c r="G13" s="67">
        <f t="shared" si="0"/>
        <v>128.5482231129705</v>
      </c>
      <c r="H13" s="67">
        <f t="shared" si="0"/>
        <v>128.5482231129705</v>
      </c>
    </row>
    <row r="14" spans="1:8" ht="19.5" customHeight="1">
      <c r="A14" s="13"/>
      <c r="B14" s="14" t="s">
        <v>57</v>
      </c>
      <c r="C14" s="66">
        <v>19089</v>
      </c>
      <c r="D14" s="66">
        <v>19089</v>
      </c>
      <c r="E14" s="66">
        <v>15000</v>
      </c>
      <c r="F14" s="66">
        <f>E14</f>
        <v>15000</v>
      </c>
      <c r="G14" s="67">
        <f t="shared" si="0"/>
        <v>78.579286500078581</v>
      </c>
      <c r="H14" s="67">
        <f t="shared" si="0"/>
        <v>78.579286500078581</v>
      </c>
    </row>
    <row r="15" spans="1:8" ht="19.5" customHeight="1">
      <c r="A15" s="13"/>
      <c r="B15" s="14" t="s">
        <v>58</v>
      </c>
      <c r="C15" s="66"/>
      <c r="D15" s="66"/>
      <c r="E15" s="66"/>
      <c r="F15" s="66"/>
      <c r="G15" s="67"/>
      <c r="H15" s="67"/>
    </row>
    <row r="16" spans="1:8" ht="19.5" customHeight="1">
      <c r="A16" s="13"/>
      <c r="B16" s="14" t="s">
        <v>59</v>
      </c>
      <c r="C16" s="66">
        <v>65340</v>
      </c>
      <c r="D16" s="66">
        <v>65340</v>
      </c>
      <c r="E16" s="66">
        <v>55000</v>
      </c>
      <c r="F16" s="66">
        <f>E16</f>
        <v>55000</v>
      </c>
      <c r="G16" s="67">
        <f t="shared" ref="G16:H19" si="1">E16/C16%</f>
        <v>84.17508417508418</v>
      </c>
      <c r="H16" s="67">
        <f t="shared" si="1"/>
        <v>84.17508417508418</v>
      </c>
    </row>
    <row r="17" spans="1:8" ht="36.75" customHeight="1">
      <c r="A17" s="13">
        <f>A12+1</f>
        <v>2</v>
      </c>
      <c r="B17" s="14" t="s">
        <v>60</v>
      </c>
      <c r="C17" s="66">
        <v>30000</v>
      </c>
      <c r="D17" s="66">
        <v>30000</v>
      </c>
      <c r="E17" s="66">
        <f>SUM(E18:E21)</f>
        <v>33000</v>
      </c>
      <c r="F17" s="66">
        <f>SUM(F18:F21)</f>
        <v>33000</v>
      </c>
      <c r="G17" s="67">
        <f t="shared" si="1"/>
        <v>110</v>
      </c>
      <c r="H17" s="67">
        <f t="shared" si="1"/>
        <v>110</v>
      </c>
    </row>
    <row r="18" spans="1:8" ht="19.5" customHeight="1">
      <c r="A18" s="13"/>
      <c r="B18" s="14" t="s">
        <v>56</v>
      </c>
      <c r="C18" s="66">
        <v>16391</v>
      </c>
      <c r="D18" s="66">
        <v>16391</v>
      </c>
      <c r="E18" s="66">
        <v>19300</v>
      </c>
      <c r="F18" s="66">
        <f>E18</f>
        <v>19300</v>
      </c>
      <c r="G18" s="67">
        <f t="shared" si="1"/>
        <v>117.74754438411324</v>
      </c>
      <c r="H18" s="67">
        <f t="shared" si="1"/>
        <v>117.74754438411324</v>
      </c>
    </row>
    <row r="19" spans="1:8" ht="19.5" customHeight="1">
      <c r="A19" s="13"/>
      <c r="B19" s="14" t="s">
        <v>57</v>
      </c>
      <c r="C19" s="66">
        <v>10700</v>
      </c>
      <c r="D19" s="66">
        <v>10700</v>
      </c>
      <c r="E19" s="66">
        <v>10500</v>
      </c>
      <c r="F19" s="66">
        <f>E19</f>
        <v>10500</v>
      </c>
      <c r="G19" s="67">
        <f t="shared" si="1"/>
        <v>98.130841121495322</v>
      </c>
      <c r="H19" s="67">
        <f t="shared" si="1"/>
        <v>98.130841121495322</v>
      </c>
    </row>
    <row r="20" spans="1:8" ht="19.5" customHeight="1">
      <c r="A20" s="13"/>
      <c r="B20" s="14" t="s">
        <v>58</v>
      </c>
      <c r="C20" s="66"/>
      <c r="D20" s="66"/>
      <c r="E20" s="66"/>
      <c r="F20" s="66"/>
      <c r="G20" s="67"/>
      <c r="H20" s="67"/>
    </row>
    <row r="21" spans="1:8" ht="19.5" customHeight="1">
      <c r="A21" s="13"/>
      <c r="B21" s="14" t="s">
        <v>59</v>
      </c>
      <c r="C21" s="66">
        <v>2909</v>
      </c>
      <c r="D21" s="66">
        <v>2909</v>
      </c>
      <c r="E21" s="66">
        <v>3200</v>
      </c>
      <c r="F21" s="66">
        <f>E21</f>
        <v>3200</v>
      </c>
      <c r="G21" s="67">
        <f t="shared" ref="G21:H24" si="2">E21/C21%</f>
        <v>110.00343760742523</v>
      </c>
      <c r="H21" s="67">
        <f t="shared" si="2"/>
        <v>110.00343760742523</v>
      </c>
    </row>
    <row r="22" spans="1:8" ht="36.75" customHeight="1">
      <c r="A22" s="13">
        <f>A17+1</f>
        <v>3</v>
      </c>
      <c r="B22" s="14" t="s">
        <v>61</v>
      </c>
      <c r="C22" s="66">
        <v>7000</v>
      </c>
      <c r="D22" s="66">
        <v>7000</v>
      </c>
      <c r="E22" s="66">
        <f>SUM(E23:E26)</f>
        <v>7000</v>
      </c>
      <c r="F22" s="66">
        <f>SUM(F23:F26)</f>
        <v>7000</v>
      </c>
      <c r="G22" s="67">
        <f t="shared" si="2"/>
        <v>100</v>
      </c>
      <c r="H22" s="67">
        <f t="shared" si="2"/>
        <v>100</v>
      </c>
    </row>
    <row r="23" spans="1:8" ht="19.5" customHeight="1">
      <c r="A23" s="13"/>
      <c r="B23" s="14" t="s">
        <v>56</v>
      </c>
      <c r="C23" s="66">
        <v>1521</v>
      </c>
      <c r="D23" s="66">
        <v>1521</v>
      </c>
      <c r="E23" s="66">
        <v>1500</v>
      </c>
      <c r="F23" s="66">
        <f>E23</f>
        <v>1500</v>
      </c>
      <c r="G23" s="67">
        <f t="shared" si="2"/>
        <v>98.619329388560146</v>
      </c>
      <c r="H23" s="67">
        <f t="shared" si="2"/>
        <v>98.619329388560146</v>
      </c>
    </row>
    <row r="24" spans="1:8" ht="19.5" customHeight="1">
      <c r="A24" s="13"/>
      <c r="B24" s="14" t="s">
        <v>57</v>
      </c>
      <c r="C24" s="66">
        <v>5476</v>
      </c>
      <c r="D24" s="66">
        <v>5476</v>
      </c>
      <c r="E24" s="66">
        <v>5500</v>
      </c>
      <c r="F24" s="66">
        <f>E24</f>
        <v>5500</v>
      </c>
      <c r="G24" s="67">
        <f t="shared" si="2"/>
        <v>100.43827611395179</v>
      </c>
      <c r="H24" s="67">
        <f t="shared" si="2"/>
        <v>100.43827611395179</v>
      </c>
    </row>
    <row r="25" spans="1:8" ht="19.5" customHeight="1">
      <c r="A25" s="13"/>
      <c r="B25" s="14" t="s">
        <v>58</v>
      </c>
      <c r="C25" s="66">
        <v>0</v>
      </c>
      <c r="D25" s="66">
        <v>0</v>
      </c>
      <c r="E25" s="66"/>
      <c r="F25" s="66">
        <f>E25</f>
        <v>0</v>
      </c>
      <c r="G25" s="67"/>
      <c r="H25" s="67"/>
    </row>
    <row r="26" spans="1:8" ht="19.5" customHeight="1">
      <c r="A26" s="13"/>
      <c r="B26" s="14" t="s">
        <v>59</v>
      </c>
      <c r="C26" s="66">
        <v>3</v>
      </c>
      <c r="D26" s="66">
        <v>3</v>
      </c>
      <c r="E26" s="66"/>
      <c r="F26" s="66"/>
      <c r="G26" s="67"/>
      <c r="H26" s="67"/>
    </row>
    <row r="27" spans="1:8" ht="19.5" customHeight="1">
      <c r="A27" s="13">
        <f>A22+1</f>
        <v>4</v>
      </c>
      <c r="B27" s="14" t="s">
        <v>62</v>
      </c>
      <c r="C27" s="66">
        <v>615849</v>
      </c>
      <c r="D27" s="66">
        <v>615849</v>
      </c>
      <c r="E27" s="66">
        <f>SUM(E28:E31)</f>
        <v>520000</v>
      </c>
      <c r="F27" s="66">
        <f>SUM(F28:F31)</f>
        <v>519400</v>
      </c>
      <c r="G27" s="67">
        <f t="shared" ref="G27:H33" si="3">E27/C27%</f>
        <v>84.436282270491631</v>
      </c>
      <c r="H27" s="67">
        <f t="shared" si="3"/>
        <v>84.338855790948756</v>
      </c>
    </row>
    <row r="28" spans="1:8" ht="19.5" customHeight="1">
      <c r="A28" s="13"/>
      <c r="B28" s="14" t="s">
        <v>56</v>
      </c>
      <c r="C28" s="66">
        <v>455694</v>
      </c>
      <c r="D28" s="66">
        <v>455694</v>
      </c>
      <c r="E28" s="66">
        <v>387500</v>
      </c>
      <c r="F28" s="66">
        <f>E28</f>
        <v>387500</v>
      </c>
      <c r="G28" s="67">
        <f t="shared" si="3"/>
        <v>85.035133225366152</v>
      </c>
      <c r="H28" s="67">
        <f t="shared" si="3"/>
        <v>85.035133225366152</v>
      </c>
    </row>
    <row r="29" spans="1:8" ht="19.5" customHeight="1">
      <c r="A29" s="13"/>
      <c r="B29" s="14" t="s">
        <v>57</v>
      </c>
      <c r="C29" s="66">
        <v>88830</v>
      </c>
      <c r="D29" s="66">
        <v>88830</v>
      </c>
      <c r="E29" s="66">
        <v>70000</v>
      </c>
      <c r="F29" s="66">
        <f>E29</f>
        <v>70000</v>
      </c>
      <c r="G29" s="67">
        <f t="shared" si="3"/>
        <v>78.802206461780941</v>
      </c>
      <c r="H29" s="67">
        <f t="shared" si="3"/>
        <v>78.802206461780941</v>
      </c>
    </row>
    <row r="30" spans="1:8" ht="19.5" customHeight="1">
      <c r="A30" s="13"/>
      <c r="B30" s="14" t="s">
        <v>58</v>
      </c>
      <c r="C30" s="66">
        <v>2195</v>
      </c>
      <c r="D30" s="66">
        <v>2195</v>
      </c>
      <c r="E30" s="66">
        <v>2500</v>
      </c>
      <c r="F30" s="66">
        <f>E30-600</f>
        <v>1900</v>
      </c>
      <c r="G30" s="67">
        <f t="shared" si="3"/>
        <v>113.89521640091117</v>
      </c>
      <c r="H30" s="67">
        <f t="shared" si="3"/>
        <v>86.560364464692483</v>
      </c>
    </row>
    <row r="31" spans="1:8" ht="19.5" customHeight="1">
      <c r="A31" s="13"/>
      <c r="B31" s="14" t="s">
        <v>59</v>
      </c>
      <c r="C31" s="66">
        <v>69130</v>
      </c>
      <c r="D31" s="66">
        <v>69130</v>
      </c>
      <c r="E31" s="66">
        <v>60000</v>
      </c>
      <c r="F31" s="66">
        <f>E31</f>
        <v>60000</v>
      </c>
      <c r="G31" s="67">
        <f t="shared" si="3"/>
        <v>86.792998698105023</v>
      </c>
      <c r="H31" s="67">
        <f t="shared" si="3"/>
        <v>86.792998698105023</v>
      </c>
    </row>
    <row r="32" spans="1:8" ht="19.5" customHeight="1">
      <c r="A32" s="13">
        <f>A27+1</f>
        <v>5</v>
      </c>
      <c r="B32" s="14" t="s">
        <v>63</v>
      </c>
      <c r="C32" s="66">
        <v>141850</v>
      </c>
      <c r="D32" s="66">
        <v>141850</v>
      </c>
      <c r="E32" s="66">
        <v>140000</v>
      </c>
      <c r="F32" s="66">
        <f>E32</f>
        <v>140000</v>
      </c>
      <c r="G32" s="67">
        <f t="shared" si="3"/>
        <v>98.695805428269296</v>
      </c>
      <c r="H32" s="67">
        <f t="shared" si="3"/>
        <v>98.695805428269296</v>
      </c>
    </row>
    <row r="33" spans="1:8" ht="19.5" customHeight="1">
      <c r="A33" s="13">
        <f>A32+1</f>
        <v>6</v>
      </c>
      <c r="B33" s="14" t="s">
        <v>64</v>
      </c>
      <c r="C33" s="66">
        <v>110000</v>
      </c>
      <c r="D33" s="66">
        <v>72000</v>
      </c>
      <c r="E33" s="66">
        <v>184000</v>
      </c>
      <c r="F33" s="66">
        <f>F34+F35</f>
        <v>115200</v>
      </c>
      <c r="G33" s="67">
        <f t="shared" si="3"/>
        <v>167.27272727272728</v>
      </c>
      <c r="H33" s="67">
        <f t="shared" si="3"/>
        <v>160</v>
      </c>
    </row>
    <row r="34" spans="1:8" ht="36.75" customHeight="1">
      <c r="A34" s="13"/>
      <c r="B34" s="14" t="s">
        <v>65</v>
      </c>
      <c r="C34" s="66">
        <v>72000</v>
      </c>
      <c r="D34" s="66">
        <v>72000</v>
      </c>
      <c r="E34" s="66">
        <v>115200</v>
      </c>
      <c r="F34" s="66">
        <f>E34</f>
        <v>115200</v>
      </c>
      <c r="G34" s="67">
        <f>E34/C34%</f>
        <v>160</v>
      </c>
      <c r="H34" s="67">
        <f>F34/D34%</f>
        <v>160</v>
      </c>
    </row>
    <row r="35" spans="1:8" ht="19.5" customHeight="1">
      <c r="A35" s="13"/>
      <c r="B35" s="14" t="s">
        <v>66</v>
      </c>
      <c r="C35" s="66">
        <v>38000</v>
      </c>
      <c r="D35" s="66"/>
      <c r="E35" s="66">
        <f>E33-E34</f>
        <v>68800</v>
      </c>
      <c r="F35" s="66"/>
      <c r="G35" s="67">
        <f>E35/C35%</f>
        <v>181.05263157894737</v>
      </c>
      <c r="H35" s="67"/>
    </row>
    <row r="36" spans="1:8" ht="19.5" customHeight="1">
      <c r="A36" s="13">
        <f>A33+1</f>
        <v>7</v>
      </c>
      <c r="B36" s="14" t="s">
        <v>67</v>
      </c>
      <c r="C36" s="66">
        <v>137200</v>
      </c>
      <c r="D36" s="66">
        <v>137200</v>
      </c>
      <c r="E36" s="66">
        <v>128000</v>
      </c>
      <c r="F36" s="66">
        <f>E36</f>
        <v>128000</v>
      </c>
      <c r="G36" s="67">
        <f>E36/C36%</f>
        <v>93.294460641399411</v>
      </c>
      <c r="H36" s="67">
        <f>F36/D36%</f>
        <v>93.294460641399411</v>
      </c>
    </row>
    <row r="37" spans="1:8" ht="19.5" customHeight="1">
      <c r="A37" s="13">
        <f>A36+1</f>
        <v>8</v>
      </c>
      <c r="B37" s="14" t="s">
        <v>68</v>
      </c>
      <c r="C37" s="66">
        <v>703657</v>
      </c>
      <c r="D37" s="66">
        <v>657657</v>
      </c>
      <c r="E37" s="66">
        <v>620000</v>
      </c>
      <c r="F37" s="66">
        <f>F38+F39</f>
        <v>595000</v>
      </c>
      <c r="G37" s="67">
        <f>E37/C37%</f>
        <v>88.111110953205895</v>
      </c>
      <c r="H37" s="67">
        <f>F37/D37%</f>
        <v>90.472693212419244</v>
      </c>
    </row>
    <row r="38" spans="1:8" ht="19.5" customHeight="1">
      <c r="A38" s="13"/>
      <c r="B38" s="14" t="s">
        <v>69</v>
      </c>
      <c r="C38" s="66">
        <v>46000</v>
      </c>
      <c r="D38" s="66"/>
      <c r="E38" s="66">
        <v>25000</v>
      </c>
      <c r="F38" s="66"/>
      <c r="G38" s="67">
        <f>E38/C38%</f>
        <v>54.347826086956523</v>
      </c>
      <c r="H38" s="67"/>
    </row>
    <row r="39" spans="1:8" ht="19.5" customHeight="1">
      <c r="A39" s="13"/>
      <c r="B39" s="14" t="s">
        <v>70</v>
      </c>
      <c r="C39" s="204">
        <v>657657</v>
      </c>
      <c r="D39" s="204">
        <v>657657</v>
      </c>
      <c r="E39" s="204">
        <f>E37-E38</f>
        <v>595000</v>
      </c>
      <c r="F39" s="204">
        <f>E39</f>
        <v>595000</v>
      </c>
      <c r="G39" s="203">
        <f>E39/C39%</f>
        <v>90.472693212419244</v>
      </c>
      <c r="H39" s="203">
        <f>F39/D39%</f>
        <v>90.472693212419244</v>
      </c>
    </row>
    <row r="40" spans="1:8" ht="19.5" customHeight="1">
      <c r="A40" s="13"/>
      <c r="B40" s="14" t="s">
        <v>71</v>
      </c>
      <c r="C40" s="204"/>
      <c r="D40" s="204"/>
      <c r="E40" s="204"/>
      <c r="F40" s="204"/>
      <c r="G40" s="203"/>
      <c r="H40" s="203"/>
    </row>
    <row r="41" spans="1:8" ht="19.5" customHeight="1">
      <c r="A41" s="13"/>
      <c r="B41" s="14" t="s">
        <v>72</v>
      </c>
      <c r="C41" s="204"/>
      <c r="D41" s="204"/>
      <c r="E41" s="204"/>
      <c r="F41" s="204"/>
      <c r="G41" s="203"/>
      <c r="H41" s="203"/>
    </row>
    <row r="42" spans="1:8" ht="19.5" customHeight="1">
      <c r="A42" s="13">
        <f>A37+1</f>
        <v>9</v>
      </c>
      <c r="B42" s="14" t="s">
        <v>73</v>
      </c>
      <c r="C42" s="66"/>
      <c r="D42" s="66">
        <v>0</v>
      </c>
      <c r="E42" s="66"/>
      <c r="F42" s="66">
        <f t="shared" ref="F42:F47" si="4">E42</f>
        <v>0</v>
      </c>
      <c r="G42" s="67"/>
      <c r="H42" s="67"/>
    </row>
    <row r="43" spans="1:8" ht="19.5" customHeight="1">
      <c r="A43" s="13">
        <f>A42+1</f>
        <v>10</v>
      </c>
      <c r="B43" s="14" t="s">
        <v>74</v>
      </c>
      <c r="C43" s="66">
        <v>8150</v>
      </c>
      <c r="D43" s="66">
        <v>8150</v>
      </c>
      <c r="E43" s="66">
        <v>6000</v>
      </c>
      <c r="F43" s="66">
        <f t="shared" si="4"/>
        <v>6000</v>
      </c>
      <c r="G43" s="67">
        <f t="shared" ref="G43:H45" si="5">E43/C43%</f>
        <v>73.619631901840492</v>
      </c>
      <c r="H43" s="67">
        <f t="shared" si="5"/>
        <v>73.619631901840492</v>
      </c>
    </row>
    <row r="44" spans="1:8" ht="19.5" customHeight="1">
      <c r="A44" s="13">
        <f>A43+1</f>
        <v>11</v>
      </c>
      <c r="B44" s="14" t="s">
        <v>75</v>
      </c>
      <c r="C44" s="66">
        <v>47489</v>
      </c>
      <c r="D44" s="66">
        <v>47489</v>
      </c>
      <c r="E44" s="66">
        <v>40000</v>
      </c>
      <c r="F44" s="66">
        <f t="shared" si="4"/>
        <v>40000</v>
      </c>
      <c r="G44" s="67">
        <f t="shared" si="5"/>
        <v>84.230032217987329</v>
      </c>
      <c r="H44" s="67">
        <f t="shared" si="5"/>
        <v>84.230032217987329</v>
      </c>
    </row>
    <row r="45" spans="1:8" ht="19.5" customHeight="1">
      <c r="A45" s="13">
        <f>A44+1</f>
        <v>12</v>
      </c>
      <c r="B45" s="14" t="s">
        <v>76</v>
      </c>
      <c r="C45" s="66">
        <v>842280</v>
      </c>
      <c r="D45" s="66">
        <v>842280</v>
      </c>
      <c r="E45" s="66">
        <v>1370800</v>
      </c>
      <c r="F45" s="66">
        <f t="shared" si="4"/>
        <v>1370800</v>
      </c>
      <c r="G45" s="67">
        <f t="shared" si="5"/>
        <v>162.7487296386</v>
      </c>
      <c r="H45" s="67">
        <f t="shared" si="5"/>
        <v>162.7487296386</v>
      </c>
    </row>
    <row r="46" spans="1:8" ht="36.75" customHeight="1">
      <c r="A46" s="13">
        <f>A45+1</f>
        <v>13</v>
      </c>
      <c r="B46" s="14" t="s">
        <v>77</v>
      </c>
      <c r="C46" s="66">
        <v>3</v>
      </c>
      <c r="D46" s="66">
        <v>3</v>
      </c>
      <c r="E46" s="66"/>
      <c r="F46" s="66">
        <f t="shared" si="4"/>
        <v>0</v>
      </c>
      <c r="G46" s="67"/>
      <c r="H46" s="67"/>
    </row>
    <row r="47" spans="1:8" ht="19.5" customHeight="1">
      <c r="A47" s="13">
        <f>A46+1</f>
        <v>14</v>
      </c>
      <c r="B47" s="14" t="s">
        <v>78</v>
      </c>
      <c r="C47" s="66">
        <v>17000</v>
      </c>
      <c r="D47" s="66">
        <v>17000</v>
      </c>
      <c r="E47" s="66">
        <v>16000</v>
      </c>
      <c r="F47" s="66">
        <f t="shared" si="4"/>
        <v>16000</v>
      </c>
      <c r="G47" s="67">
        <f>E47/C47%</f>
        <v>94.117647058823536</v>
      </c>
      <c r="H47" s="67">
        <f>F47/D47%</f>
        <v>94.117647058823536</v>
      </c>
    </row>
    <row r="48" spans="1:8" ht="19.5" customHeight="1">
      <c r="A48" s="13"/>
      <c r="B48" s="14" t="s">
        <v>56</v>
      </c>
      <c r="C48" s="66"/>
      <c r="D48" s="66"/>
      <c r="E48" s="66"/>
      <c r="F48" s="66"/>
      <c r="G48" s="67"/>
      <c r="H48" s="67"/>
    </row>
    <row r="49" spans="1:8" ht="19.5" customHeight="1">
      <c r="A49" s="13"/>
      <c r="B49" s="14" t="s">
        <v>57</v>
      </c>
      <c r="C49" s="66"/>
      <c r="D49" s="66"/>
      <c r="E49" s="66"/>
      <c r="F49" s="66"/>
      <c r="G49" s="67"/>
      <c r="H49" s="67"/>
    </row>
    <row r="50" spans="1:8" ht="19.5" customHeight="1">
      <c r="A50" s="13"/>
      <c r="B50" s="14" t="s">
        <v>58</v>
      </c>
      <c r="C50" s="66"/>
      <c r="D50" s="66"/>
      <c r="E50" s="66"/>
      <c r="F50" s="66"/>
      <c r="G50" s="67"/>
      <c r="H50" s="67"/>
    </row>
    <row r="51" spans="1:8" ht="19.5" customHeight="1">
      <c r="A51" s="13">
        <f>A47+1</f>
        <v>15</v>
      </c>
      <c r="B51" s="14" t="s">
        <v>79</v>
      </c>
      <c r="C51" s="66">
        <v>61202</v>
      </c>
      <c r="D51" s="66">
        <v>46602</v>
      </c>
      <c r="E51" s="66">
        <v>42000</v>
      </c>
      <c r="F51" s="66">
        <f>22000+18000*30%+2000*0.3</f>
        <v>28000</v>
      </c>
      <c r="G51" s="67">
        <f>E51/C51%</f>
        <v>68.625208326525282</v>
      </c>
      <c r="H51" s="67">
        <f>F51/D51%</f>
        <v>60.083258229260551</v>
      </c>
    </row>
    <row r="52" spans="1:8" ht="19.5" customHeight="1">
      <c r="A52" s="13">
        <f>A51+1</f>
        <v>16</v>
      </c>
      <c r="B52" s="14" t="s">
        <v>80</v>
      </c>
      <c r="C52" s="66">
        <v>301000</v>
      </c>
      <c r="D52" s="66">
        <v>159000</v>
      </c>
      <c r="E52" s="66">
        <v>200000</v>
      </c>
      <c r="F52" s="66">
        <f>E52-110000</f>
        <v>90000</v>
      </c>
      <c r="G52" s="67">
        <f>E52/C52%</f>
        <v>66.44518272425249</v>
      </c>
      <c r="H52" s="67">
        <f>F52/D52%</f>
        <v>56.60377358490566</v>
      </c>
    </row>
    <row r="53" spans="1:8" ht="36.75" customHeight="1">
      <c r="A53" s="13">
        <f>A52+1</f>
        <v>17</v>
      </c>
      <c r="B53" s="14" t="s">
        <v>81</v>
      </c>
      <c r="C53" s="66"/>
      <c r="D53" s="66"/>
      <c r="E53" s="66"/>
      <c r="F53" s="66">
        <f>E53</f>
        <v>0</v>
      </c>
      <c r="G53" s="67"/>
      <c r="H53" s="67"/>
    </row>
    <row r="54" spans="1:8" ht="19.5" customHeight="1">
      <c r="A54" s="13">
        <f>A53+1</f>
        <v>18</v>
      </c>
      <c r="B54" s="14" t="s">
        <v>82</v>
      </c>
      <c r="C54" s="66">
        <v>3000</v>
      </c>
      <c r="D54" s="66">
        <v>3000</v>
      </c>
      <c r="E54" s="66"/>
      <c r="F54" s="66"/>
      <c r="G54" s="67"/>
      <c r="H54" s="67"/>
    </row>
    <row r="55" spans="1:8" ht="54" customHeight="1">
      <c r="A55" s="13">
        <f>A54+1</f>
        <v>19</v>
      </c>
      <c r="B55" s="14" t="s">
        <v>83</v>
      </c>
      <c r="C55" s="66"/>
      <c r="D55" s="66"/>
      <c r="E55" s="66">
        <v>1000</v>
      </c>
      <c r="F55" s="66">
        <f>E55</f>
        <v>1000</v>
      </c>
      <c r="G55" s="67"/>
      <c r="H55" s="67"/>
    </row>
    <row r="56" spans="1:8" ht="19.5" customHeight="1">
      <c r="A56" s="13">
        <f>A55+1</f>
        <v>20</v>
      </c>
      <c r="B56" s="14" t="s">
        <v>84</v>
      </c>
      <c r="C56" s="66"/>
      <c r="D56" s="66"/>
      <c r="E56" s="66"/>
      <c r="F56" s="66"/>
      <c r="G56" s="67"/>
      <c r="H56" s="67"/>
    </row>
    <row r="57" spans="1:8" s="112" customFormat="1" ht="19.5" customHeight="1">
      <c r="A57" s="11" t="s">
        <v>17</v>
      </c>
      <c r="B57" s="12" t="s">
        <v>85</v>
      </c>
      <c r="C57" s="29"/>
      <c r="D57" s="29"/>
      <c r="E57" s="29"/>
      <c r="F57" s="29"/>
      <c r="G57" s="65"/>
      <c r="H57" s="65"/>
    </row>
    <row r="58" spans="1:8" s="112" customFormat="1" ht="19.5" customHeight="1">
      <c r="A58" s="11" t="s">
        <v>21</v>
      </c>
      <c r="B58" s="12" t="s">
        <v>86</v>
      </c>
      <c r="C58" s="29">
        <v>6600000</v>
      </c>
      <c r="D58" s="29">
        <v>0</v>
      </c>
      <c r="E58" s="29">
        <f>E59+E60+E61+E62+E63+E64+E65</f>
        <v>6450000</v>
      </c>
      <c r="F58" s="29">
        <f>F59+F60+F61+F62+F63</f>
        <v>0</v>
      </c>
      <c r="G58" s="65">
        <f t="shared" ref="G58:G64" si="6">E58/C58%</f>
        <v>97.727272727272734</v>
      </c>
      <c r="H58" s="65"/>
    </row>
    <row r="59" spans="1:8" ht="19.5" customHeight="1">
      <c r="A59" s="13">
        <v>1</v>
      </c>
      <c r="B59" s="14" t="s">
        <v>87</v>
      </c>
      <c r="C59" s="66">
        <v>87360</v>
      </c>
      <c r="D59" s="66"/>
      <c r="E59" s="66">
        <v>110000</v>
      </c>
      <c r="F59" s="66"/>
      <c r="G59" s="67">
        <f t="shared" si="6"/>
        <v>125.91575091575091</v>
      </c>
      <c r="H59" s="67"/>
    </row>
    <row r="60" spans="1:8" ht="19.5" customHeight="1">
      <c r="A60" s="13">
        <f>A59+1</f>
        <v>2</v>
      </c>
      <c r="B60" s="14" t="s">
        <v>88</v>
      </c>
      <c r="C60" s="66">
        <v>1441106</v>
      </c>
      <c r="D60" s="66"/>
      <c r="E60" s="66">
        <v>1464000</v>
      </c>
      <c r="F60" s="66"/>
      <c r="G60" s="67">
        <f t="shared" si="6"/>
        <v>101.58864094660629</v>
      </c>
      <c r="H60" s="67"/>
    </row>
    <row r="61" spans="1:8" ht="36.75" customHeight="1">
      <c r="A61" s="13">
        <f>A60+1</f>
        <v>3</v>
      </c>
      <c r="B61" s="14" t="s">
        <v>89</v>
      </c>
      <c r="C61" s="66">
        <v>21192</v>
      </c>
      <c r="D61" s="66"/>
      <c r="E61" s="66">
        <v>30000</v>
      </c>
      <c r="F61" s="66"/>
      <c r="G61" s="67">
        <f t="shared" si="6"/>
        <v>141.56285390713478</v>
      </c>
      <c r="H61" s="67"/>
    </row>
    <row r="62" spans="1:8" ht="36.75" customHeight="1">
      <c r="A62" s="13">
        <f>A61+1</f>
        <v>4</v>
      </c>
      <c r="B62" s="14" t="s">
        <v>90</v>
      </c>
      <c r="C62" s="66">
        <v>1365</v>
      </c>
      <c r="D62" s="66"/>
      <c r="E62" s="66">
        <v>1000</v>
      </c>
      <c r="F62" s="66"/>
      <c r="G62" s="67">
        <f t="shared" si="6"/>
        <v>73.260073260073256</v>
      </c>
      <c r="H62" s="67"/>
    </row>
    <row r="63" spans="1:8" ht="36.75" customHeight="1">
      <c r="A63" s="13">
        <f>A62+1</f>
        <v>5</v>
      </c>
      <c r="B63" s="14" t="s">
        <v>91</v>
      </c>
      <c r="C63" s="66">
        <v>4986626</v>
      </c>
      <c r="D63" s="66"/>
      <c r="E63" s="66">
        <v>4825000</v>
      </c>
      <c r="F63" s="66"/>
      <c r="G63" s="67">
        <f t="shared" si="6"/>
        <v>96.758810466235076</v>
      </c>
      <c r="H63" s="67"/>
    </row>
    <row r="64" spans="1:8" ht="15.75" hidden="1" customHeight="1">
      <c r="A64" s="13">
        <v>6</v>
      </c>
      <c r="B64" s="14" t="s">
        <v>271</v>
      </c>
      <c r="C64" s="66"/>
      <c r="D64" s="66"/>
      <c r="E64" s="66"/>
      <c r="F64" s="66"/>
      <c r="G64" s="67" t="e">
        <f t="shared" si="6"/>
        <v>#DIV/0!</v>
      </c>
      <c r="H64" s="67"/>
    </row>
    <row r="65" spans="1:8" ht="19.5" customHeight="1">
      <c r="A65" s="13">
        <v>6</v>
      </c>
      <c r="B65" s="14" t="s">
        <v>92</v>
      </c>
      <c r="C65" s="66">
        <v>62351</v>
      </c>
      <c r="D65" s="66"/>
      <c r="E65" s="66">
        <v>20000</v>
      </c>
      <c r="F65" s="66"/>
      <c r="G65" s="67"/>
      <c r="H65" s="67"/>
    </row>
    <row r="66" spans="1:8" s="112" customFormat="1" ht="19.5" customHeight="1">
      <c r="A66" s="11" t="s">
        <v>23</v>
      </c>
      <c r="B66" s="12" t="s">
        <v>27</v>
      </c>
      <c r="C66" s="29"/>
      <c r="D66" s="29"/>
      <c r="E66" s="29"/>
      <c r="F66" s="29"/>
      <c r="G66" s="65"/>
      <c r="H66" s="65"/>
    </row>
    <row r="67" spans="1:8" s="112" customFormat="1" ht="19.5" customHeight="1">
      <c r="A67" s="15" t="s">
        <v>25</v>
      </c>
      <c r="B67" s="68" t="s">
        <v>214</v>
      </c>
      <c r="C67" s="69">
        <v>9795</v>
      </c>
      <c r="D67" s="69">
        <v>9795</v>
      </c>
      <c r="E67" s="69"/>
      <c r="F67" s="69">
        <f>E67</f>
        <v>0</v>
      </c>
      <c r="G67" s="70"/>
      <c r="H67" s="70"/>
    </row>
  </sheetData>
  <mergeCells count="21">
    <mergeCell ref="A1:B1"/>
    <mergeCell ref="E1:H1"/>
    <mergeCell ref="A3:H3"/>
    <mergeCell ref="A5:A8"/>
    <mergeCell ref="B5:B8"/>
    <mergeCell ref="C5:D6"/>
    <mergeCell ref="E5:F6"/>
    <mergeCell ref="G5:H6"/>
    <mergeCell ref="C7:C8"/>
    <mergeCell ref="D7:D8"/>
    <mergeCell ref="E7:E8"/>
    <mergeCell ref="F7:F8"/>
    <mergeCell ref="G7:G8"/>
    <mergeCell ref="H7:H8"/>
    <mergeCell ref="A2:H2"/>
    <mergeCell ref="H39:H41"/>
    <mergeCell ref="E39:E41"/>
    <mergeCell ref="F39:F41"/>
    <mergeCell ref="G39:G41"/>
    <mergeCell ref="C39:C41"/>
    <mergeCell ref="D39:D41"/>
  </mergeCells>
  <printOptions horizontalCentered="1"/>
  <pageMargins left="0.59055118110236227" right="0.19685039370078741" top="0.59055118110236227" bottom="0.59055118110236227" header="0.31496062992125984" footer="0.31496062992125984"/>
  <pageSetup paperSize="9" scale="80" orientation="portrait" verticalDpi="0"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workbookViewId="0">
      <selection activeCell="C18" sqref="C18"/>
    </sheetView>
  </sheetViews>
  <sheetFormatPr defaultColWidth="9.125" defaultRowHeight="15.75"/>
  <cols>
    <col min="1" max="1" width="5.75" style="26" customWidth="1"/>
    <col min="2" max="2" width="43.875" style="1" customWidth="1"/>
    <col min="3" max="4" width="12.75" style="1" customWidth="1"/>
    <col min="5" max="6" width="12.125" style="1" customWidth="1"/>
    <col min="7" max="16384" width="9.125" style="1"/>
  </cols>
  <sheetData>
    <row r="1" spans="1:6" s="112" customFormat="1">
      <c r="A1" s="205"/>
      <c r="B1" s="205"/>
      <c r="C1" s="206" t="s">
        <v>158</v>
      </c>
      <c r="D1" s="206"/>
      <c r="E1" s="206"/>
      <c r="F1" s="206"/>
    </row>
    <row r="2" spans="1:6" s="112" customFormat="1" ht="27" customHeight="1">
      <c r="A2" s="215" t="s">
        <v>285</v>
      </c>
      <c r="B2" s="215"/>
      <c r="C2" s="215"/>
      <c r="D2" s="215"/>
      <c r="E2" s="215"/>
      <c r="F2" s="215"/>
    </row>
    <row r="3" spans="1:6" s="112" customFormat="1" ht="24" customHeight="1">
      <c r="A3" s="216" t="str">
        <f>'B11'!A3:H3</f>
        <v>(Kèm theo Quyết định số: 2255/QĐ-UBND ngày 15 tháng 12 năm 2024 của UBND tỉnh Lạng Sơn)</v>
      </c>
      <c r="B3" s="216"/>
      <c r="C3" s="216"/>
      <c r="D3" s="216"/>
      <c r="E3" s="216"/>
      <c r="F3" s="216"/>
    </row>
    <row r="4" spans="1:6" s="112" customFormat="1" ht="24.75" customHeight="1">
      <c r="A4" s="3"/>
      <c r="B4" s="1"/>
      <c r="C4" s="1"/>
      <c r="D4" s="217" t="s">
        <v>0</v>
      </c>
      <c r="E4" s="217"/>
      <c r="F4" s="217"/>
    </row>
    <row r="5" spans="1:6" s="3" customFormat="1" ht="19.5" customHeight="1">
      <c r="A5" s="218" t="s">
        <v>1</v>
      </c>
      <c r="B5" s="218" t="s">
        <v>2</v>
      </c>
      <c r="C5" s="214" t="s">
        <v>277</v>
      </c>
      <c r="D5" s="214" t="s">
        <v>283</v>
      </c>
      <c r="E5" s="214" t="s">
        <v>51</v>
      </c>
      <c r="F5" s="214"/>
    </row>
    <row r="6" spans="1:6" s="3" customFormat="1" ht="39" customHeight="1">
      <c r="A6" s="219"/>
      <c r="B6" s="219"/>
      <c r="C6" s="214"/>
      <c r="D6" s="214"/>
      <c r="E6" s="115" t="s">
        <v>4</v>
      </c>
      <c r="F6" s="115" t="s">
        <v>108</v>
      </c>
    </row>
    <row r="7" spans="1:6" s="4" customFormat="1" ht="21" customHeight="1">
      <c r="A7" s="115" t="s">
        <v>7</v>
      </c>
      <c r="B7" s="115" t="s">
        <v>8</v>
      </c>
      <c r="C7" s="115">
        <v>1</v>
      </c>
      <c r="D7" s="115">
        <v>2</v>
      </c>
      <c r="E7" s="115" t="s">
        <v>9</v>
      </c>
      <c r="F7" s="115" t="s">
        <v>10</v>
      </c>
    </row>
    <row r="8" spans="1:6" s="112" customFormat="1" ht="22.5" customHeight="1">
      <c r="A8" s="9"/>
      <c r="B8" s="10" t="s">
        <v>95</v>
      </c>
      <c r="C8" s="175">
        <f>C9+C23</f>
        <v>14040807</v>
      </c>
      <c r="D8" s="175">
        <f>D9+D23</f>
        <v>18691437</v>
      </c>
      <c r="E8" s="176">
        <f>D8-C8</f>
        <v>4650630</v>
      </c>
      <c r="F8" s="21">
        <f>D8/C8%</f>
        <v>133.12224147800052</v>
      </c>
    </row>
    <row r="9" spans="1:6" s="112" customFormat="1" ht="22.5" customHeight="1">
      <c r="A9" s="11" t="s">
        <v>7</v>
      </c>
      <c r="B9" s="12" t="s">
        <v>96</v>
      </c>
      <c r="C9" s="177">
        <f>C10+C15+C18+C19+C20+C21+C22</f>
        <v>11371277</v>
      </c>
      <c r="D9" s="177">
        <f>D10+D15+D18+D19+D20+D21+D22</f>
        <v>14302035</v>
      </c>
      <c r="E9" s="177">
        <f t="shared" ref="E9:E44" si="0">D9-C9</f>
        <v>2930758</v>
      </c>
      <c r="F9" s="22">
        <f t="shared" ref="F9:F42" si="1">D9/C9%</f>
        <v>125.77334102405561</v>
      </c>
    </row>
    <row r="10" spans="1:6" s="112" customFormat="1" ht="22.5" customHeight="1">
      <c r="A10" s="11" t="s">
        <v>12</v>
      </c>
      <c r="B10" s="12" t="s">
        <v>97</v>
      </c>
      <c r="C10" s="177">
        <f>SUM(C11:C14)</f>
        <v>1411132</v>
      </c>
      <c r="D10" s="177">
        <f>SUM(D11:D14)</f>
        <v>2238800</v>
      </c>
      <c r="E10" s="177">
        <f t="shared" si="0"/>
        <v>827668</v>
      </c>
      <c r="F10" s="22">
        <f t="shared" si="1"/>
        <v>158.65276954955314</v>
      </c>
    </row>
    <row r="11" spans="1:6" ht="22.5" customHeight="1">
      <c r="A11" s="13">
        <v>1</v>
      </c>
      <c r="B11" s="14" t="s">
        <v>204</v>
      </c>
      <c r="C11" s="178">
        <v>787332</v>
      </c>
      <c r="D11" s="178">
        <v>826700</v>
      </c>
      <c r="E11" s="178">
        <f t="shared" si="0"/>
        <v>39368</v>
      </c>
      <c r="F11" s="42">
        <f t="shared" si="1"/>
        <v>105.00017781571179</v>
      </c>
    </row>
    <row r="12" spans="1:6" ht="22.5" customHeight="1">
      <c r="A12" s="13">
        <v>2</v>
      </c>
      <c r="B12" s="14" t="s">
        <v>99</v>
      </c>
      <c r="C12" s="178">
        <v>14000</v>
      </c>
      <c r="D12" s="178">
        <v>16000</v>
      </c>
      <c r="E12" s="178">
        <f t="shared" si="0"/>
        <v>2000</v>
      </c>
      <c r="F12" s="42">
        <f t="shared" si="1"/>
        <v>114.28571428571429</v>
      </c>
    </row>
    <row r="13" spans="1:6" ht="22.5" customHeight="1">
      <c r="A13" s="13">
        <v>3</v>
      </c>
      <c r="B13" s="14" t="s">
        <v>98</v>
      </c>
      <c r="C13" s="178">
        <v>600000</v>
      </c>
      <c r="D13" s="178">
        <v>1370800</v>
      </c>
      <c r="E13" s="178">
        <f t="shared" si="0"/>
        <v>770800</v>
      </c>
      <c r="F13" s="42">
        <f t="shared" si="1"/>
        <v>228.46666666666667</v>
      </c>
    </row>
    <row r="14" spans="1:6" ht="22.5" customHeight="1">
      <c r="A14" s="13">
        <v>4</v>
      </c>
      <c r="B14" s="14" t="s">
        <v>205</v>
      </c>
      <c r="C14" s="178">
        <v>9800</v>
      </c>
      <c r="D14" s="178">
        <v>25300</v>
      </c>
      <c r="E14" s="178">
        <f t="shared" si="0"/>
        <v>15500</v>
      </c>
      <c r="F14" s="42">
        <f t="shared" si="1"/>
        <v>258.16326530612247</v>
      </c>
    </row>
    <row r="15" spans="1:6" s="112" customFormat="1" ht="22.5" customHeight="1">
      <c r="A15" s="11" t="s">
        <v>17</v>
      </c>
      <c r="B15" s="12" t="s">
        <v>32</v>
      </c>
      <c r="C15" s="177">
        <v>9631115</v>
      </c>
      <c r="D15" s="177">
        <f>'B10'!E22</f>
        <v>11790056</v>
      </c>
      <c r="E15" s="177">
        <f t="shared" si="0"/>
        <v>2158941</v>
      </c>
      <c r="F15" s="22">
        <f t="shared" si="1"/>
        <v>122.41631420661056</v>
      </c>
    </row>
    <row r="16" spans="1:6" s="2" customFormat="1" ht="38.25" customHeight="1">
      <c r="A16" s="16"/>
      <c r="B16" s="17" t="s">
        <v>100</v>
      </c>
      <c r="C16" s="179">
        <v>4655193</v>
      </c>
      <c r="D16" s="179">
        <v>6011760</v>
      </c>
      <c r="E16" s="179">
        <f t="shared" si="0"/>
        <v>1356567</v>
      </c>
      <c r="F16" s="23">
        <f t="shared" si="1"/>
        <v>129.14094002117636</v>
      </c>
    </row>
    <row r="17" spans="1:6" s="2" customFormat="1" ht="22.5" customHeight="1">
      <c r="A17" s="16"/>
      <c r="B17" s="17" t="s">
        <v>101</v>
      </c>
      <c r="C17" s="179">
        <v>18330</v>
      </c>
      <c r="D17" s="179">
        <v>17391</v>
      </c>
      <c r="E17" s="179">
        <f t="shared" si="0"/>
        <v>-939</v>
      </c>
      <c r="F17" s="23">
        <f t="shared" si="1"/>
        <v>94.877250409165299</v>
      </c>
    </row>
    <row r="18" spans="1:6" s="112" customFormat="1" ht="38.25" customHeight="1">
      <c r="A18" s="11" t="s">
        <v>21</v>
      </c>
      <c r="B18" s="12" t="s">
        <v>102</v>
      </c>
      <c r="C18" s="177">
        <v>2400</v>
      </c>
      <c r="D18" s="177">
        <f>'B10'!E23</f>
        <v>3000</v>
      </c>
      <c r="E18" s="177">
        <f t="shared" si="0"/>
        <v>600</v>
      </c>
      <c r="F18" s="22"/>
    </row>
    <row r="19" spans="1:6" s="112" customFormat="1" ht="22.5" customHeight="1">
      <c r="A19" s="11" t="s">
        <v>23</v>
      </c>
      <c r="B19" s="12" t="s">
        <v>103</v>
      </c>
      <c r="C19" s="177">
        <v>1400</v>
      </c>
      <c r="D19" s="177">
        <f>'B10'!E24</f>
        <v>1400</v>
      </c>
      <c r="E19" s="177">
        <f t="shared" si="0"/>
        <v>0</v>
      </c>
      <c r="F19" s="22">
        <f t="shared" si="1"/>
        <v>100</v>
      </c>
    </row>
    <row r="20" spans="1:6" s="112" customFormat="1" ht="22.5" customHeight="1">
      <c r="A20" s="11" t="s">
        <v>25</v>
      </c>
      <c r="B20" s="12" t="s">
        <v>35</v>
      </c>
      <c r="C20" s="177">
        <v>227470</v>
      </c>
      <c r="D20" s="177">
        <f>'B10'!E25</f>
        <v>268779</v>
      </c>
      <c r="E20" s="177">
        <f t="shared" si="0"/>
        <v>41309</v>
      </c>
      <c r="F20" s="22">
        <f t="shared" si="1"/>
        <v>118.16019694904824</v>
      </c>
    </row>
    <row r="21" spans="1:6" s="112" customFormat="1" ht="22.5" customHeight="1">
      <c r="A21" s="11" t="s">
        <v>28</v>
      </c>
      <c r="B21" s="12" t="s">
        <v>36</v>
      </c>
      <c r="C21" s="177"/>
      <c r="D21" s="177"/>
      <c r="E21" s="177">
        <f t="shared" si="0"/>
        <v>0</v>
      </c>
      <c r="F21" s="22"/>
    </row>
    <row r="22" spans="1:6" s="112" customFormat="1" ht="22.5" customHeight="1">
      <c r="A22" s="11" t="s">
        <v>232</v>
      </c>
      <c r="B22" s="12" t="s">
        <v>206</v>
      </c>
      <c r="C22" s="177">
        <v>97760</v>
      </c>
      <c r="D22" s="177"/>
      <c r="E22" s="177">
        <f t="shared" si="0"/>
        <v>-97760</v>
      </c>
      <c r="F22" s="22">
        <f t="shared" si="1"/>
        <v>0</v>
      </c>
    </row>
    <row r="23" spans="1:6" s="112" customFormat="1" ht="22.5" customHeight="1">
      <c r="A23" s="11" t="s">
        <v>8</v>
      </c>
      <c r="B23" s="12" t="s">
        <v>104</v>
      </c>
      <c r="C23" s="177">
        <f>C24+C28</f>
        <v>2669530</v>
      </c>
      <c r="D23" s="177">
        <f>D24+D28</f>
        <v>4389402</v>
      </c>
      <c r="E23" s="177">
        <f t="shared" si="0"/>
        <v>1719872</v>
      </c>
      <c r="F23" s="22">
        <f t="shared" si="1"/>
        <v>164.42602255827805</v>
      </c>
    </row>
    <row r="24" spans="1:6" s="112" customFormat="1" ht="22.5" customHeight="1">
      <c r="A24" s="11" t="s">
        <v>12</v>
      </c>
      <c r="B24" s="12" t="s">
        <v>38</v>
      </c>
      <c r="C24" s="177">
        <f>C25+C26+C27</f>
        <v>1468601</v>
      </c>
      <c r="D24" s="177">
        <f>D25+D26+D27</f>
        <v>808087</v>
      </c>
      <c r="E24" s="177">
        <f t="shared" si="0"/>
        <v>-660514</v>
      </c>
      <c r="F24" s="22">
        <f t="shared" si="1"/>
        <v>55.024271398426123</v>
      </c>
    </row>
    <row r="25" spans="1:6" ht="38.25" customHeight="1">
      <c r="A25" s="13">
        <v>1</v>
      </c>
      <c r="B25" s="14" t="s">
        <v>105</v>
      </c>
      <c r="C25" s="178">
        <v>289071</v>
      </c>
      <c r="D25" s="178">
        <v>83707</v>
      </c>
      <c r="E25" s="178">
        <f t="shared" si="0"/>
        <v>-205364</v>
      </c>
      <c r="F25" s="42">
        <f t="shared" si="1"/>
        <v>28.957245797745191</v>
      </c>
    </row>
    <row r="26" spans="1:6" ht="38.25" customHeight="1">
      <c r="A26" s="13">
        <v>2</v>
      </c>
      <c r="B26" s="14" t="s">
        <v>106</v>
      </c>
      <c r="C26" s="178">
        <v>206671</v>
      </c>
      <c r="D26" s="178">
        <v>208219</v>
      </c>
      <c r="E26" s="178">
        <f t="shared" si="0"/>
        <v>1548</v>
      </c>
      <c r="F26" s="42">
        <f t="shared" si="1"/>
        <v>100.74901655287873</v>
      </c>
    </row>
    <row r="27" spans="1:6" ht="38.25" customHeight="1">
      <c r="A27" s="13">
        <v>3</v>
      </c>
      <c r="B27" s="14" t="s">
        <v>218</v>
      </c>
      <c r="C27" s="178">
        <v>972859</v>
      </c>
      <c r="D27" s="178">
        <v>516161</v>
      </c>
      <c r="E27" s="178">
        <f t="shared" si="0"/>
        <v>-456698</v>
      </c>
      <c r="F27" s="42">
        <f t="shared" si="1"/>
        <v>53.056095487629761</v>
      </c>
    </row>
    <row r="28" spans="1:6" s="112" customFormat="1" ht="22.5" customHeight="1">
      <c r="A28" s="11" t="s">
        <v>17</v>
      </c>
      <c r="B28" s="12" t="s">
        <v>39</v>
      </c>
      <c r="C28" s="177">
        <f>C29+C30+C31</f>
        <v>1200929</v>
      </c>
      <c r="D28" s="177">
        <f>D29+D30+D31</f>
        <v>3581315</v>
      </c>
      <c r="E28" s="177">
        <f t="shared" si="0"/>
        <v>2380386</v>
      </c>
      <c r="F28" s="22">
        <f t="shared" si="1"/>
        <v>298.21205083731007</v>
      </c>
    </row>
    <row r="29" spans="1:6" ht="38.25" customHeight="1">
      <c r="A29" s="13">
        <v>1</v>
      </c>
      <c r="B29" s="18" t="s">
        <v>207</v>
      </c>
      <c r="C29" s="178">
        <v>0</v>
      </c>
      <c r="D29" s="178">
        <v>228803</v>
      </c>
      <c r="E29" s="178">
        <f t="shared" si="0"/>
        <v>228803</v>
      </c>
      <c r="F29" s="42"/>
    </row>
    <row r="30" spans="1:6" ht="38.25" customHeight="1">
      <c r="A30" s="13">
        <v>2</v>
      </c>
      <c r="B30" s="18" t="s">
        <v>208</v>
      </c>
      <c r="C30" s="178">
        <v>1084960</v>
      </c>
      <c r="D30" s="178">
        <v>2816430</v>
      </c>
      <c r="E30" s="178">
        <f t="shared" si="0"/>
        <v>1731470</v>
      </c>
      <c r="F30" s="42">
        <f t="shared" si="1"/>
        <v>259.5883719215455</v>
      </c>
    </row>
    <row r="31" spans="1:6" ht="38.25" customHeight="1">
      <c r="A31" s="13">
        <v>3</v>
      </c>
      <c r="B31" s="18" t="s">
        <v>209</v>
      </c>
      <c r="C31" s="180">
        <f>SUM(C32:C42)</f>
        <v>115969</v>
      </c>
      <c r="D31" s="180">
        <f>SUM(D32:D43)</f>
        <v>536082</v>
      </c>
      <c r="E31" s="178">
        <f t="shared" si="0"/>
        <v>420113</v>
      </c>
      <c r="F31" s="42">
        <f t="shared" si="1"/>
        <v>462.26319102518772</v>
      </c>
    </row>
    <row r="32" spans="1:6" s="2" customFormat="1" ht="22.5" customHeight="1">
      <c r="A32" s="16" t="s">
        <v>221</v>
      </c>
      <c r="B32" s="19" t="s">
        <v>230</v>
      </c>
      <c r="C32" s="181"/>
      <c r="D32" s="181">
        <v>8664</v>
      </c>
      <c r="E32" s="179">
        <f t="shared" si="0"/>
        <v>8664</v>
      </c>
      <c r="F32" s="23"/>
    </row>
    <row r="33" spans="1:6" s="7" customFormat="1">
      <c r="A33" s="16" t="s">
        <v>222</v>
      </c>
      <c r="B33" s="19" t="s">
        <v>219</v>
      </c>
      <c r="C33" s="181"/>
      <c r="D33" s="181">
        <v>455</v>
      </c>
      <c r="E33" s="179">
        <f t="shared" si="0"/>
        <v>455</v>
      </c>
      <c r="F33" s="24"/>
    </row>
    <row r="34" spans="1:6" s="7" customFormat="1" ht="22.5" customHeight="1">
      <c r="A34" s="16" t="s">
        <v>223</v>
      </c>
      <c r="B34" s="19" t="s">
        <v>220</v>
      </c>
      <c r="C34" s="181"/>
      <c r="D34" s="181">
        <v>160</v>
      </c>
      <c r="E34" s="179">
        <f t="shared" si="0"/>
        <v>160</v>
      </c>
      <c r="F34" s="24"/>
    </row>
    <row r="35" spans="1:6" s="2" customFormat="1" ht="22.5" customHeight="1">
      <c r="A35" s="16" t="s">
        <v>224</v>
      </c>
      <c r="B35" s="19" t="s">
        <v>210</v>
      </c>
      <c r="C35" s="181">
        <v>11000</v>
      </c>
      <c r="D35" s="181">
        <v>23000</v>
      </c>
      <c r="E35" s="179">
        <f t="shared" si="0"/>
        <v>12000</v>
      </c>
      <c r="F35" s="23">
        <f t="shared" si="1"/>
        <v>209.09090909090909</v>
      </c>
    </row>
    <row r="36" spans="1:6" s="2" customFormat="1" ht="22.5" customHeight="1">
      <c r="A36" s="16" t="s">
        <v>225</v>
      </c>
      <c r="B36" s="19" t="s">
        <v>211</v>
      </c>
      <c r="C36" s="181">
        <v>400</v>
      </c>
      <c r="D36" s="181">
        <v>600</v>
      </c>
      <c r="E36" s="179">
        <f t="shared" si="0"/>
        <v>200</v>
      </c>
      <c r="F36" s="23">
        <f t="shared" si="1"/>
        <v>150</v>
      </c>
    </row>
    <row r="37" spans="1:6" s="2" customFormat="1" ht="38.25" customHeight="1">
      <c r="A37" s="16" t="s">
        <v>226</v>
      </c>
      <c r="B37" s="19" t="s">
        <v>291</v>
      </c>
      <c r="C37" s="181"/>
      <c r="D37" s="181">
        <v>347041</v>
      </c>
      <c r="E37" s="179">
        <f t="shared" si="0"/>
        <v>347041</v>
      </c>
      <c r="F37" s="23"/>
    </row>
    <row r="38" spans="1:6" s="2" customFormat="1" ht="56.25" customHeight="1">
      <c r="A38" s="16" t="s">
        <v>227</v>
      </c>
      <c r="B38" s="19" t="s">
        <v>274</v>
      </c>
      <c r="C38" s="181">
        <v>300</v>
      </c>
      <c r="D38" s="181">
        <v>320</v>
      </c>
      <c r="E38" s="179">
        <f t="shared" si="0"/>
        <v>20</v>
      </c>
      <c r="F38" s="23">
        <f t="shared" si="1"/>
        <v>106.66666666666667</v>
      </c>
    </row>
    <row r="39" spans="1:6" s="2" customFormat="1" ht="38.25" customHeight="1">
      <c r="A39" s="16" t="s">
        <v>228</v>
      </c>
      <c r="B39" s="19" t="s">
        <v>212</v>
      </c>
      <c r="C39" s="181">
        <v>8432</v>
      </c>
      <c r="D39" s="181">
        <v>10943</v>
      </c>
      <c r="E39" s="179">
        <f t="shared" si="0"/>
        <v>2511</v>
      </c>
      <c r="F39" s="23">
        <f t="shared" si="1"/>
        <v>129.77941176470588</v>
      </c>
    </row>
    <row r="40" spans="1:6" s="2" customFormat="1" ht="22.5" customHeight="1">
      <c r="A40" s="16" t="s">
        <v>229</v>
      </c>
      <c r="B40" s="19" t="s">
        <v>273</v>
      </c>
      <c r="C40" s="181">
        <v>56384</v>
      </c>
      <c r="D40" s="181">
        <v>66624</v>
      </c>
      <c r="E40" s="146">
        <f t="shared" si="0"/>
        <v>10240</v>
      </c>
      <c r="F40" s="23">
        <f t="shared" si="1"/>
        <v>118.16118047673098</v>
      </c>
    </row>
    <row r="41" spans="1:6" s="2" customFormat="1" ht="22.5" customHeight="1">
      <c r="A41" s="16" t="s">
        <v>231</v>
      </c>
      <c r="B41" s="19" t="s">
        <v>213</v>
      </c>
      <c r="C41" s="181">
        <v>10998</v>
      </c>
      <c r="D41" s="181">
        <v>16720</v>
      </c>
      <c r="E41" s="146">
        <f t="shared" si="0"/>
        <v>5722</v>
      </c>
      <c r="F41" s="23">
        <f t="shared" si="1"/>
        <v>152.0276413893435</v>
      </c>
    </row>
    <row r="42" spans="1:6" s="2" customFormat="1" ht="22.5" customHeight="1">
      <c r="A42" s="137" t="s">
        <v>278</v>
      </c>
      <c r="B42" s="138" t="s">
        <v>279</v>
      </c>
      <c r="C42" s="182">
        <v>28455</v>
      </c>
      <c r="D42" s="182">
        <v>45526</v>
      </c>
      <c r="E42" s="146">
        <f t="shared" si="0"/>
        <v>17071</v>
      </c>
      <c r="F42" s="23">
        <f t="shared" si="1"/>
        <v>159.99297135828502</v>
      </c>
    </row>
    <row r="43" spans="1:6" s="2" customFormat="1" ht="38.25" customHeight="1">
      <c r="A43" s="137" t="s">
        <v>295</v>
      </c>
      <c r="B43" s="152" t="s">
        <v>292</v>
      </c>
      <c r="C43" s="182"/>
      <c r="D43" s="182">
        <v>16029</v>
      </c>
      <c r="E43" s="183"/>
      <c r="F43" s="139"/>
    </row>
    <row r="44" spans="1:6" s="112" customFormat="1" ht="22.5" customHeight="1">
      <c r="A44" s="15" t="s">
        <v>41</v>
      </c>
      <c r="B44" s="20" t="s">
        <v>107</v>
      </c>
      <c r="C44" s="144"/>
      <c r="D44" s="144"/>
      <c r="E44" s="144">
        <f t="shared" si="0"/>
        <v>0</v>
      </c>
      <c r="F44" s="25"/>
    </row>
  </sheetData>
  <mergeCells count="10">
    <mergeCell ref="E5:F5"/>
    <mergeCell ref="C5:C6"/>
    <mergeCell ref="D5:D6"/>
    <mergeCell ref="A1:B1"/>
    <mergeCell ref="C1:F1"/>
    <mergeCell ref="A2:F2"/>
    <mergeCell ref="A3:F3"/>
    <mergeCell ref="D4:F4"/>
    <mergeCell ref="B5:B6"/>
    <mergeCell ref="A5:A6"/>
  </mergeCells>
  <printOptions horizontalCentered="1"/>
  <pageMargins left="0.59055118110236227" right="0.19685039370078741" top="0.59055118110236227" bottom="0.59055118110236227" header="0.31496062992125984" footer="0.31496062992125984"/>
  <pageSetup paperSize="9" scale="90" orientation="portrait" verticalDpi="0"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6"/>
  <sheetViews>
    <sheetView topLeftCell="A61" workbookViewId="0">
      <selection activeCell="A45" activeCellId="1" sqref="A48:XFD48 A45:XFD45"/>
    </sheetView>
  </sheetViews>
  <sheetFormatPr defaultRowHeight="15"/>
  <cols>
    <col min="1" max="1" width="6.25" style="118" customWidth="1"/>
    <col min="2" max="2" width="65.125" style="118" customWidth="1"/>
    <col min="3" max="4" width="15.375" style="118" customWidth="1"/>
    <col min="5" max="5" width="12.25" style="118" customWidth="1"/>
    <col min="6" max="6" width="9.25" style="118" bestFit="1" customWidth="1"/>
    <col min="7" max="257" width="9.125" style="118"/>
    <col min="258" max="258" width="7.625" style="118" customWidth="1"/>
    <col min="259" max="259" width="73.75" style="118" customWidth="1"/>
    <col min="260" max="260" width="21" style="118" customWidth="1"/>
    <col min="261" max="513" width="9.125" style="118"/>
    <col min="514" max="514" width="7.625" style="118" customWidth="1"/>
    <col min="515" max="515" width="73.75" style="118" customWidth="1"/>
    <col min="516" max="516" width="21" style="118" customWidth="1"/>
    <col min="517" max="769" width="9.125" style="118"/>
    <col min="770" max="770" width="7.625" style="118" customWidth="1"/>
    <col min="771" max="771" width="73.75" style="118" customWidth="1"/>
    <col min="772" max="772" width="21" style="118" customWidth="1"/>
    <col min="773" max="1025" width="9.125" style="118"/>
    <col min="1026" max="1026" width="7.625" style="118" customWidth="1"/>
    <col min="1027" max="1027" width="73.75" style="118" customWidth="1"/>
    <col min="1028" max="1028" width="21" style="118" customWidth="1"/>
    <col min="1029" max="1281" width="9.125" style="118"/>
    <col min="1282" max="1282" width="7.625" style="118" customWidth="1"/>
    <col min="1283" max="1283" width="73.75" style="118" customWidth="1"/>
    <col min="1284" max="1284" width="21" style="118" customWidth="1"/>
    <col min="1285" max="1537" width="9.125" style="118"/>
    <col min="1538" max="1538" width="7.625" style="118" customWidth="1"/>
    <col min="1539" max="1539" width="73.75" style="118" customWidth="1"/>
    <col min="1540" max="1540" width="21" style="118" customWidth="1"/>
    <col min="1541" max="1793" width="9.125" style="118"/>
    <col min="1794" max="1794" width="7.625" style="118" customWidth="1"/>
    <col min="1795" max="1795" width="73.75" style="118" customWidth="1"/>
    <col min="1796" max="1796" width="21" style="118" customWidth="1"/>
    <col min="1797" max="2049" width="9.125" style="118"/>
    <col min="2050" max="2050" width="7.625" style="118" customWidth="1"/>
    <col min="2051" max="2051" width="73.75" style="118" customWidth="1"/>
    <col min="2052" max="2052" width="21" style="118" customWidth="1"/>
    <col min="2053" max="2305" width="9.125" style="118"/>
    <col min="2306" max="2306" width="7.625" style="118" customWidth="1"/>
    <col min="2307" max="2307" width="73.75" style="118" customWidth="1"/>
    <col min="2308" max="2308" width="21" style="118" customWidth="1"/>
    <col min="2309" max="2561" width="9.125" style="118"/>
    <col min="2562" max="2562" width="7.625" style="118" customWidth="1"/>
    <col min="2563" max="2563" width="73.75" style="118" customWidth="1"/>
    <col min="2564" max="2564" width="21" style="118" customWidth="1"/>
    <col min="2565" max="2817" width="9.125" style="118"/>
    <col min="2818" max="2818" width="7.625" style="118" customWidth="1"/>
    <col min="2819" max="2819" width="73.75" style="118" customWidth="1"/>
    <col min="2820" max="2820" width="21" style="118" customWidth="1"/>
    <col min="2821" max="3073" width="9.125" style="118"/>
    <col min="3074" max="3074" width="7.625" style="118" customWidth="1"/>
    <col min="3075" max="3075" width="73.75" style="118" customWidth="1"/>
    <col min="3076" max="3076" width="21" style="118" customWidth="1"/>
    <col min="3077" max="3329" width="9.125" style="118"/>
    <col min="3330" max="3330" width="7.625" style="118" customWidth="1"/>
    <col min="3331" max="3331" width="73.75" style="118" customWidth="1"/>
    <col min="3332" max="3332" width="21" style="118" customWidth="1"/>
    <col min="3333" max="3585" width="9.125" style="118"/>
    <col min="3586" max="3586" width="7.625" style="118" customWidth="1"/>
    <col min="3587" max="3587" width="73.75" style="118" customWidth="1"/>
    <col min="3588" max="3588" width="21" style="118" customWidth="1"/>
    <col min="3589" max="3841" width="9.125" style="118"/>
    <col min="3842" max="3842" width="7.625" style="118" customWidth="1"/>
    <col min="3843" max="3843" width="73.75" style="118" customWidth="1"/>
    <col min="3844" max="3844" width="21" style="118" customWidth="1"/>
    <col min="3845" max="4097" width="9.125" style="118"/>
    <col min="4098" max="4098" width="7.625" style="118" customWidth="1"/>
    <col min="4099" max="4099" width="73.75" style="118" customWidth="1"/>
    <col min="4100" max="4100" width="21" style="118" customWidth="1"/>
    <col min="4101" max="4353" width="9.125" style="118"/>
    <col min="4354" max="4354" width="7.625" style="118" customWidth="1"/>
    <col min="4355" max="4355" width="73.75" style="118" customWidth="1"/>
    <col min="4356" max="4356" width="21" style="118" customWidth="1"/>
    <col min="4357" max="4609" width="9.125" style="118"/>
    <col min="4610" max="4610" width="7.625" style="118" customWidth="1"/>
    <col min="4611" max="4611" width="73.75" style="118" customWidth="1"/>
    <col min="4612" max="4612" width="21" style="118" customWidth="1"/>
    <col min="4613" max="4865" width="9.125" style="118"/>
    <col min="4866" max="4866" width="7.625" style="118" customWidth="1"/>
    <col min="4867" max="4867" width="73.75" style="118" customWidth="1"/>
    <col min="4868" max="4868" width="21" style="118" customWidth="1"/>
    <col min="4869" max="5121" width="9.125" style="118"/>
    <col min="5122" max="5122" width="7.625" style="118" customWidth="1"/>
    <col min="5123" max="5123" width="73.75" style="118" customWidth="1"/>
    <col min="5124" max="5124" width="21" style="118" customWidth="1"/>
    <col min="5125" max="5377" width="9.125" style="118"/>
    <col min="5378" max="5378" width="7.625" style="118" customWidth="1"/>
    <col min="5379" max="5379" width="73.75" style="118" customWidth="1"/>
    <col min="5380" max="5380" width="21" style="118" customWidth="1"/>
    <col min="5381" max="5633" width="9.125" style="118"/>
    <col min="5634" max="5634" width="7.625" style="118" customWidth="1"/>
    <col min="5635" max="5635" width="73.75" style="118" customWidth="1"/>
    <col min="5636" max="5636" width="21" style="118" customWidth="1"/>
    <col min="5637" max="5889" width="9.125" style="118"/>
    <col min="5890" max="5890" width="7.625" style="118" customWidth="1"/>
    <col min="5891" max="5891" width="73.75" style="118" customWidth="1"/>
    <col min="5892" max="5892" width="21" style="118" customWidth="1"/>
    <col min="5893" max="6145" width="9.125" style="118"/>
    <col min="6146" max="6146" width="7.625" style="118" customWidth="1"/>
    <col min="6147" max="6147" width="73.75" style="118" customWidth="1"/>
    <col min="6148" max="6148" width="21" style="118" customWidth="1"/>
    <col min="6149" max="6401" width="9.125" style="118"/>
    <col min="6402" max="6402" width="7.625" style="118" customWidth="1"/>
    <col min="6403" max="6403" width="73.75" style="118" customWidth="1"/>
    <col min="6404" max="6404" width="21" style="118" customWidth="1"/>
    <col min="6405" max="6657" width="9.125" style="118"/>
    <col min="6658" max="6658" width="7.625" style="118" customWidth="1"/>
    <col min="6659" max="6659" width="73.75" style="118" customWidth="1"/>
    <col min="6660" max="6660" width="21" style="118" customWidth="1"/>
    <col min="6661" max="6913" width="9.125" style="118"/>
    <col min="6914" max="6914" width="7.625" style="118" customWidth="1"/>
    <col min="6915" max="6915" width="73.75" style="118" customWidth="1"/>
    <col min="6916" max="6916" width="21" style="118" customWidth="1"/>
    <col min="6917" max="7169" width="9.125" style="118"/>
    <col min="7170" max="7170" width="7.625" style="118" customWidth="1"/>
    <col min="7171" max="7171" width="73.75" style="118" customWidth="1"/>
    <col min="7172" max="7172" width="21" style="118" customWidth="1"/>
    <col min="7173" max="7425" width="9.125" style="118"/>
    <col min="7426" max="7426" width="7.625" style="118" customWidth="1"/>
    <col min="7427" max="7427" width="73.75" style="118" customWidth="1"/>
    <col min="7428" max="7428" width="21" style="118" customWidth="1"/>
    <col min="7429" max="7681" width="9.125" style="118"/>
    <col min="7682" max="7682" width="7.625" style="118" customWidth="1"/>
    <col min="7683" max="7683" width="73.75" style="118" customWidth="1"/>
    <col min="7684" max="7684" width="21" style="118" customWidth="1"/>
    <col min="7685" max="7937" width="9.125" style="118"/>
    <col min="7938" max="7938" width="7.625" style="118" customWidth="1"/>
    <col min="7939" max="7939" width="73.75" style="118" customWidth="1"/>
    <col min="7940" max="7940" width="21" style="118" customWidth="1"/>
    <col min="7941" max="8193" width="9.125" style="118"/>
    <col min="8194" max="8194" width="7.625" style="118" customWidth="1"/>
    <col min="8195" max="8195" width="73.75" style="118" customWidth="1"/>
    <col min="8196" max="8196" width="21" style="118" customWidth="1"/>
    <col min="8197" max="8449" width="9.125" style="118"/>
    <col min="8450" max="8450" width="7.625" style="118" customWidth="1"/>
    <col min="8451" max="8451" width="73.75" style="118" customWidth="1"/>
    <col min="8452" max="8452" width="21" style="118" customWidth="1"/>
    <col min="8453" max="8705" width="9.125" style="118"/>
    <col min="8706" max="8706" width="7.625" style="118" customWidth="1"/>
    <col min="8707" max="8707" width="73.75" style="118" customWidth="1"/>
    <col min="8708" max="8708" width="21" style="118" customWidth="1"/>
    <col min="8709" max="8961" width="9.125" style="118"/>
    <col min="8962" max="8962" width="7.625" style="118" customWidth="1"/>
    <col min="8963" max="8963" width="73.75" style="118" customWidth="1"/>
    <col min="8964" max="8964" width="21" style="118" customWidth="1"/>
    <col min="8965" max="9217" width="9.125" style="118"/>
    <col min="9218" max="9218" width="7.625" style="118" customWidth="1"/>
    <col min="9219" max="9219" width="73.75" style="118" customWidth="1"/>
    <col min="9220" max="9220" width="21" style="118" customWidth="1"/>
    <col min="9221" max="9473" width="9.125" style="118"/>
    <col min="9474" max="9474" width="7.625" style="118" customWidth="1"/>
    <col min="9475" max="9475" width="73.75" style="118" customWidth="1"/>
    <col min="9476" max="9476" width="21" style="118" customWidth="1"/>
    <col min="9477" max="9729" width="9.125" style="118"/>
    <col min="9730" max="9730" width="7.625" style="118" customWidth="1"/>
    <col min="9731" max="9731" width="73.75" style="118" customWidth="1"/>
    <col min="9732" max="9732" width="21" style="118" customWidth="1"/>
    <col min="9733" max="9985" width="9.125" style="118"/>
    <col min="9986" max="9986" width="7.625" style="118" customWidth="1"/>
    <col min="9987" max="9987" width="73.75" style="118" customWidth="1"/>
    <col min="9988" max="9988" width="21" style="118" customWidth="1"/>
    <col min="9989" max="10241" width="9.125" style="118"/>
    <col min="10242" max="10242" width="7.625" style="118" customWidth="1"/>
    <col min="10243" max="10243" width="73.75" style="118" customWidth="1"/>
    <col min="10244" max="10244" width="21" style="118" customWidth="1"/>
    <col min="10245" max="10497" width="9.125" style="118"/>
    <col min="10498" max="10498" width="7.625" style="118" customWidth="1"/>
    <col min="10499" max="10499" width="73.75" style="118" customWidth="1"/>
    <col min="10500" max="10500" width="21" style="118" customWidth="1"/>
    <col min="10501" max="10753" width="9.125" style="118"/>
    <col min="10754" max="10754" width="7.625" style="118" customWidth="1"/>
    <col min="10755" max="10755" width="73.75" style="118" customWidth="1"/>
    <col min="10756" max="10756" width="21" style="118" customWidth="1"/>
    <col min="10757" max="11009" width="9.125" style="118"/>
    <col min="11010" max="11010" width="7.625" style="118" customWidth="1"/>
    <col min="11011" max="11011" width="73.75" style="118" customWidth="1"/>
    <col min="11012" max="11012" width="21" style="118" customWidth="1"/>
    <col min="11013" max="11265" width="9.125" style="118"/>
    <col min="11266" max="11266" width="7.625" style="118" customWidth="1"/>
    <col min="11267" max="11267" width="73.75" style="118" customWidth="1"/>
    <col min="11268" max="11268" width="21" style="118" customWidth="1"/>
    <col min="11269" max="11521" width="9.125" style="118"/>
    <col min="11522" max="11522" width="7.625" style="118" customWidth="1"/>
    <col min="11523" max="11523" width="73.75" style="118" customWidth="1"/>
    <col min="11524" max="11524" width="21" style="118" customWidth="1"/>
    <col min="11525" max="11777" width="9.125" style="118"/>
    <col min="11778" max="11778" width="7.625" style="118" customWidth="1"/>
    <col min="11779" max="11779" width="73.75" style="118" customWidth="1"/>
    <col min="11780" max="11780" width="21" style="118" customWidth="1"/>
    <col min="11781" max="12033" width="9.125" style="118"/>
    <col min="12034" max="12034" width="7.625" style="118" customWidth="1"/>
    <col min="12035" max="12035" width="73.75" style="118" customWidth="1"/>
    <col min="12036" max="12036" width="21" style="118" customWidth="1"/>
    <col min="12037" max="12289" width="9.125" style="118"/>
    <col min="12290" max="12290" width="7.625" style="118" customWidth="1"/>
    <col min="12291" max="12291" width="73.75" style="118" customWidth="1"/>
    <col min="12292" max="12292" width="21" style="118" customWidth="1"/>
    <col min="12293" max="12545" width="9.125" style="118"/>
    <col min="12546" max="12546" width="7.625" style="118" customWidth="1"/>
    <col min="12547" max="12547" width="73.75" style="118" customWidth="1"/>
    <col min="12548" max="12548" width="21" style="118" customWidth="1"/>
    <col min="12549" max="12801" width="9.125" style="118"/>
    <col min="12802" max="12802" width="7.625" style="118" customWidth="1"/>
    <col min="12803" max="12803" width="73.75" style="118" customWidth="1"/>
    <col min="12804" max="12804" width="21" style="118" customWidth="1"/>
    <col min="12805" max="13057" width="9.125" style="118"/>
    <col min="13058" max="13058" width="7.625" style="118" customWidth="1"/>
    <col min="13059" max="13059" width="73.75" style="118" customWidth="1"/>
    <col min="13060" max="13060" width="21" style="118" customWidth="1"/>
    <col min="13061" max="13313" width="9.125" style="118"/>
    <col min="13314" max="13314" width="7.625" style="118" customWidth="1"/>
    <col min="13315" max="13315" width="73.75" style="118" customWidth="1"/>
    <col min="13316" max="13316" width="21" style="118" customWidth="1"/>
    <col min="13317" max="13569" width="9.125" style="118"/>
    <col min="13570" max="13570" width="7.625" style="118" customWidth="1"/>
    <col min="13571" max="13571" width="73.75" style="118" customWidth="1"/>
    <col min="13572" max="13572" width="21" style="118" customWidth="1"/>
    <col min="13573" max="13825" width="9.125" style="118"/>
    <col min="13826" max="13826" width="7.625" style="118" customWidth="1"/>
    <col min="13827" max="13827" width="73.75" style="118" customWidth="1"/>
    <col min="13828" max="13828" width="21" style="118" customWidth="1"/>
    <col min="13829" max="14081" width="9.125" style="118"/>
    <col min="14082" max="14082" width="7.625" style="118" customWidth="1"/>
    <col min="14083" max="14083" width="73.75" style="118" customWidth="1"/>
    <col min="14084" max="14084" width="21" style="118" customWidth="1"/>
    <col min="14085" max="14337" width="9.125" style="118"/>
    <col min="14338" max="14338" width="7.625" style="118" customWidth="1"/>
    <col min="14339" max="14339" width="73.75" style="118" customWidth="1"/>
    <col min="14340" max="14340" width="21" style="118" customWidth="1"/>
    <col min="14341" max="14593" width="9.125" style="118"/>
    <col min="14594" max="14594" width="7.625" style="118" customWidth="1"/>
    <col min="14595" max="14595" width="73.75" style="118" customWidth="1"/>
    <col min="14596" max="14596" width="21" style="118" customWidth="1"/>
    <col min="14597" max="14849" width="9.125" style="118"/>
    <col min="14850" max="14850" width="7.625" style="118" customWidth="1"/>
    <col min="14851" max="14851" width="73.75" style="118" customWidth="1"/>
    <col min="14852" max="14852" width="21" style="118" customWidth="1"/>
    <col min="14853" max="15105" width="9.125" style="118"/>
    <col min="15106" max="15106" width="7.625" style="118" customWidth="1"/>
    <col min="15107" max="15107" width="73.75" style="118" customWidth="1"/>
    <col min="15108" max="15108" width="21" style="118" customWidth="1"/>
    <col min="15109" max="15361" width="9.125" style="118"/>
    <col min="15362" max="15362" width="7.625" style="118" customWidth="1"/>
    <col min="15363" max="15363" width="73.75" style="118" customWidth="1"/>
    <col min="15364" max="15364" width="21" style="118" customWidth="1"/>
    <col min="15365" max="15617" width="9.125" style="118"/>
    <col min="15618" max="15618" width="7.625" style="118" customWidth="1"/>
    <col min="15619" max="15619" width="73.75" style="118" customWidth="1"/>
    <col min="15620" max="15620" width="21" style="118" customWidth="1"/>
    <col min="15621" max="15873" width="9.125" style="118"/>
    <col min="15874" max="15874" width="7.625" style="118" customWidth="1"/>
    <col min="15875" max="15875" width="73.75" style="118" customWidth="1"/>
    <col min="15876" max="15876" width="21" style="118" customWidth="1"/>
    <col min="15877" max="16129" width="9.125" style="118"/>
    <col min="16130" max="16130" width="7.625" style="118" customWidth="1"/>
    <col min="16131" max="16131" width="73.75" style="118" customWidth="1"/>
    <col min="16132" max="16132" width="21" style="118" customWidth="1"/>
    <col min="16133" max="16384" width="9.125" style="118"/>
  </cols>
  <sheetData>
    <row r="1" spans="1:6" s="184" customFormat="1" ht="15.75">
      <c r="A1" s="206"/>
      <c r="B1" s="206"/>
      <c r="C1" s="206" t="s">
        <v>267</v>
      </c>
      <c r="D1" s="206"/>
      <c r="E1" s="206"/>
      <c r="F1" s="165"/>
    </row>
    <row r="2" spans="1:6" s="43" customFormat="1" ht="24.75" customHeight="1">
      <c r="A2" s="215" t="s">
        <v>286</v>
      </c>
      <c r="B2" s="215"/>
      <c r="C2" s="215"/>
      <c r="D2" s="215"/>
      <c r="E2" s="215"/>
    </row>
    <row r="3" spans="1:6" s="43" customFormat="1" ht="24.75" customHeight="1">
      <c r="A3" s="216" t="str">
        <f>'B12'!A3:F3</f>
        <v>(Kèm theo Quyết định số: 2255/QĐ-UBND ngày 15 tháng 12 năm 2024 của UBND tỉnh Lạng Sơn)</v>
      </c>
      <c r="B3" s="216"/>
      <c r="C3" s="216"/>
      <c r="D3" s="216"/>
      <c r="E3" s="216"/>
    </row>
    <row r="4" spans="1:6" ht="22.5" customHeight="1">
      <c r="A4" s="221" t="s">
        <v>159</v>
      </c>
      <c r="B4" s="221"/>
      <c r="C4" s="221"/>
      <c r="D4" s="221"/>
      <c r="E4" s="221"/>
    </row>
    <row r="5" spans="1:6" ht="50.25" customHeight="1">
      <c r="A5" s="116" t="s">
        <v>1</v>
      </c>
      <c r="B5" s="116" t="s">
        <v>2</v>
      </c>
      <c r="C5" s="116" t="s">
        <v>282</v>
      </c>
      <c r="D5" s="116" t="s">
        <v>294</v>
      </c>
      <c r="E5" s="116" t="s">
        <v>3</v>
      </c>
    </row>
    <row r="6" spans="1:6" ht="21.75" customHeight="1">
      <c r="A6" s="116" t="s">
        <v>7</v>
      </c>
      <c r="B6" s="116" t="s">
        <v>8</v>
      </c>
      <c r="C6" s="116">
        <v>1</v>
      </c>
      <c r="D6" s="116">
        <v>2</v>
      </c>
      <c r="E6" s="116" t="s">
        <v>9</v>
      </c>
    </row>
    <row r="7" spans="1:6" ht="21.75" customHeight="1">
      <c r="A7" s="9" t="s">
        <v>7</v>
      </c>
      <c r="B7" s="158" t="s">
        <v>170</v>
      </c>
      <c r="C7" s="119">
        <v>19331505</v>
      </c>
      <c r="D7" s="119">
        <f>'B10'!E9</f>
        <v>18666137</v>
      </c>
      <c r="E7" s="154">
        <f t="shared" ref="E7:E62" si="0">D7-C7</f>
        <v>-665368</v>
      </c>
    </row>
    <row r="8" spans="1:6" ht="21.75" customHeight="1">
      <c r="A8" s="11" t="s">
        <v>8</v>
      </c>
      <c r="B8" s="159" t="s">
        <v>96</v>
      </c>
      <c r="C8" s="151">
        <v>19088803</v>
      </c>
      <c r="D8" s="151">
        <f>'B10'!E19</f>
        <v>18691437</v>
      </c>
      <c r="E8" s="155">
        <f t="shared" si="0"/>
        <v>-397366</v>
      </c>
    </row>
    <row r="9" spans="1:6" ht="21.75" customHeight="1">
      <c r="A9" s="11" t="s">
        <v>41</v>
      </c>
      <c r="B9" s="159" t="s">
        <v>171</v>
      </c>
      <c r="C9" s="151">
        <v>8000</v>
      </c>
      <c r="D9" s="150">
        <v>25300</v>
      </c>
      <c r="E9" s="155">
        <f t="shared" si="0"/>
        <v>17300</v>
      </c>
    </row>
    <row r="10" spans="1:6" ht="21.75" customHeight="1">
      <c r="A10" s="11" t="s">
        <v>42</v>
      </c>
      <c r="B10" s="159" t="s">
        <v>172</v>
      </c>
      <c r="C10" s="151">
        <v>449760</v>
      </c>
      <c r="D10" s="150">
        <v>486320</v>
      </c>
      <c r="E10" s="155">
        <f t="shared" si="0"/>
        <v>36560</v>
      </c>
    </row>
    <row r="11" spans="1:6" ht="21.75" customHeight="1">
      <c r="A11" s="11" t="s">
        <v>46</v>
      </c>
      <c r="B11" s="160" t="s">
        <v>160</v>
      </c>
      <c r="C11" s="151"/>
      <c r="D11" s="149"/>
      <c r="E11" s="155">
        <f t="shared" si="0"/>
        <v>0</v>
      </c>
    </row>
    <row r="12" spans="1:6" ht="21.75" customHeight="1">
      <c r="A12" s="11" t="s">
        <v>12</v>
      </c>
      <c r="B12" s="160" t="s">
        <v>161</v>
      </c>
      <c r="C12" s="151">
        <f>C15</f>
        <v>84868</v>
      </c>
      <c r="D12" s="151">
        <f>D15</f>
        <v>82116</v>
      </c>
      <c r="E12" s="155">
        <f t="shared" si="0"/>
        <v>-2752</v>
      </c>
    </row>
    <row r="13" spans="1:6" ht="39" customHeight="1">
      <c r="A13" s="13"/>
      <c r="B13" s="161" t="s">
        <v>162</v>
      </c>
      <c r="C13" s="148">
        <f>C12/C10</f>
        <v>0.18869619352543579</v>
      </c>
      <c r="D13" s="148">
        <f>D12/D10</f>
        <v>0.16885178483303176</v>
      </c>
      <c r="E13" s="156">
        <f t="shared" si="0"/>
        <v>-1.9844408692404031E-2</v>
      </c>
    </row>
    <row r="14" spans="1:6" ht="21.75" customHeight="1">
      <c r="A14" s="13">
        <v>1</v>
      </c>
      <c r="B14" s="162" t="s">
        <v>163</v>
      </c>
      <c r="C14" s="114"/>
      <c r="D14" s="149"/>
      <c r="E14" s="156">
        <f t="shared" si="0"/>
        <v>0</v>
      </c>
    </row>
    <row r="15" spans="1:6" ht="21.75" customHeight="1">
      <c r="A15" s="13">
        <v>2</v>
      </c>
      <c r="B15" s="162" t="s">
        <v>164</v>
      </c>
      <c r="C15" s="114">
        <f>SUM(C16:C21)</f>
        <v>84868</v>
      </c>
      <c r="D15" s="114">
        <f>SUM(D16:D21)</f>
        <v>82116</v>
      </c>
      <c r="E15" s="156">
        <f t="shared" si="0"/>
        <v>-2752</v>
      </c>
    </row>
    <row r="16" spans="1:6" s="44" customFormat="1" ht="39" customHeight="1">
      <c r="A16" s="16"/>
      <c r="B16" s="163" t="s">
        <v>233</v>
      </c>
      <c r="C16" s="147">
        <v>23843</v>
      </c>
      <c r="D16" s="146">
        <v>21708</v>
      </c>
      <c r="E16" s="153">
        <f t="shared" si="0"/>
        <v>-2135</v>
      </c>
    </row>
    <row r="17" spans="1:5" s="44" customFormat="1" ht="39" customHeight="1">
      <c r="A17" s="16"/>
      <c r="B17" s="163" t="s">
        <v>234</v>
      </c>
      <c r="C17" s="147">
        <v>11602</v>
      </c>
      <c r="D17" s="146">
        <v>10462</v>
      </c>
      <c r="E17" s="153">
        <f t="shared" si="0"/>
        <v>-1140</v>
      </c>
    </row>
    <row r="18" spans="1:5" s="44" customFormat="1" ht="21.75" customHeight="1">
      <c r="A18" s="16"/>
      <c r="B18" s="163" t="s">
        <v>235</v>
      </c>
      <c r="C18" s="147">
        <v>5281</v>
      </c>
      <c r="D18" s="146">
        <v>4796</v>
      </c>
      <c r="E18" s="153">
        <f t="shared" si="0"/>
        <v>-485</v>
      </c>
    </row>
    <row r="19" spans="1:5" s="44" customFormat="1" ht="39" customHeight="1">
      <c r="A19" s="16"/>
      <c r="B19" s="163" t="s">
        <v>293</v>
      </c>
      <c r="C19" s="147">
        <v>778</v>
      </c>
      <c r="D19" s="146">
        <v>51</v>
      </c>
      <c r="E19" s="153">
        <f t="shared" si="0"/>
        <v>-727</v>
      </c>
    </row>
    <row r="20" spans="1:5" s="44" customFormat="1" ht="39" customHeight="1">
      <c r="A20" s="16"/>
      <c r="B20" s="163" t="s">
        <v>237</v>
      </c>
      <c r="C20" s="147">
        <v>42247</v>
      </c>
      <c r="D20" s="146">
        <v>44041</v>
      </c>
      <c r="E20" s="153">
        <f t="shared" si="0"/>
        <v>1794</v>
      </c>
    </row>
    <row r="21" spans="1:5" s="44" customFormat="1" ht="39" customHeight="1">
      <c r="A21" s="16"/>
      <c r="B21" s="163" t="s">
        <v>238</v>
      </c>
      <c r="C21" s="147">
        <v>1117</v>
      </c>
      <c r="D21" s="146">
        <v>1058</v>
      </c>
      <c r="E21" s="153">
        <f t="shared" si="0"/>
        <v>-59</v>
      </c>
    </row>
    <row r="22" spans="1:5" ht="21.75" customHeight="1">
      <c r="A22" s="13">
        <v>3</v>
      </c>
      <c r="B22" s="162" t="s">
        <v>173</v>
      </c>
      <c r="C22" s="114"/>
      <c r="D22" s="149"/>
      <c r="E22" s="156">
        <f t="shared" si="0"/>
        <v>0</v>
      </c>
    </row>
    <row r="23" spans="1:5" ht="21.75" customHeight="1">
      <c r="A23" s="11" t="s">
        <v>17</v>
      </c>
      <c r="B23" s="160" t="s">
        <v>167</v>
      </c>
      <c r="C23" s="151">
        <f>C24</f>
        <v>10752</v>
      </c>
      <c r="D23" s="151">
        <f>D24</f>
        <v>10100</v>
      </c>
      <c r="E23" s="155">
        <f t="shared" si="0"/>
        <v>-652</v>
      </c>
    </row>
    <row r="24" spans="1:5" ht="21.75" customHeight="1">
      <c r="A24" s="11">
        <v>1</v>
      </c>
      <c r="B24" s="160" t="s">
        <v>174</v>
      </c>
      <c r="C24" s="151">
        <f>C26</f>
        <v>10752</v>
      </c>
      <c r="D24" s="151">
        <f>D26</f>
        <v>10100</v>
      </c>
      <c r="E24" s="155">
        <f t="shared" si="0"/>
        <v>-652</v>
      </c>
    </row>
    <row r="25" spans="1:5" ht="21.75" customHeight="1">
      <c r="A25" s="13"/>
      <c r="B25" s="162" t="s">
        <v>185</v>
      </c>
      <c r="C25" s="114"/>
      <c r="D25" s="149"/>
      <c r="E25" s="156">
        <f t="shared" si="0"/>
        <v>0</v>
      </c>
    </row>
    <row r="26" spans="1:5" ht="21.75" customHeight="1">
      <c r="A26" s="13"/>
      <c r="B26" s="162" t="s">
        <v>186</v>
      </c>
      <c r="C26" s="114">
        <f>SUM(C27:C32)</f>
        <v>10752</v>
      </c>
      <c r="D26" s="114">
        <f>SUM(D27:D32)</f>
        <v>10100</v>
      </c>
      <c r="E26" s="156">
        <f t="shared" si="0"/>
        <v>-652</v>
      </c>
    </row>
    <row r="27" spans="1:5" s="44" customFormat="1" ht="39" customHeight="1">
      <c r="A27" s="16"/>
      <c r="B27" s="163" t="s">
        <v>233</v>
      </c>
      <c r="C27" s="147">
        <v>2135</v>
      </c>
      <c r="D27" s="146">
        <v>2135</v>
      </c>
      <c r="E27" s="153">
        <f t="shared" si="0"/>
        <v>0</v>
      </c>
    </row>
    <row r="28" spans="1:5" s="44" customFormat="1" ht="39" customHeight="1">
      <c r="A28" s="16"/>
      <c r="B28" s="163" t="s">
        <v>234</v>
      </c>
      <c r="C28" s="147">
        <v>1140</v>
      </c>
      <c r="D28" s="146">
        <v>1140</v>
      </c>
      <c r="E28" s="153">
        <f t="shared" si="0"/>
        <v>0</v>
      </c>
    </row>
    <row r="29" spans="1:5" s="44" customFormat="1" ht="21.75" customHeight="1">
      <c r="A29" s="16"/>
      <c r="B29" s="163" t="s">
        <v>235</v>
      </c>
      <c r="C29" s="147">
        <v>485</v>
      </c>
      <c r="D29" s="146">
        <v>485</v>
      </c>
      <c r="E29" s="153">
        <f t="shared" si="0"/>
        <v>0</v>
      </c>
    </row>
    <row r="30" spans="1:5" s="44" customFormat="1" ht="39" customHeight="1">
      <c r="A30" s="16"/>
      <c r="B30" s="163" t="s">
        <v>293</v>
      </c>
      <c r="C30" s="147">
        <v>727</v>
      </c>
      <c r="D30" s="146">
        <v>51</v>
      </c>
      <c r="E30" s="153">
        <f t="shared" si="0"/>
        <v>-676</v>
      </c>
    </row>
    <row r="31" spans="1:5" s="44" customFormat="1" ht="39" customHeight="1">
      <c r="A31" s="16"/>
      <c r="B31" s="163" t="s">
        <v>237</v>
      </c>
      <c r="C31" s="147">
        <v>6206</v>
      </c>
      <c r="D31" s="146">
        <v>6230</v>
      </c>
      <c r="E31" s="153">
        <f t="shared" si="0"/>
        <v>24</v>
      </c>
    </row>
    <row r="32" spans="1:5" s="44" customFormat="1" ht="39" customHeight="1">
      <c r="A32" s="16"/>
      <c r="B32" s="163" t="s">
        <v>238</v>
      </c>
      <c r="C32" s="147">
        <v>59</v>
      </c>
      <c r="D32" s="146">
        <v>59</v>
      </c>
      <c r="E32" s="153">
        <f t="shared" si="0"/>
        <v>0</v>
      </c>
    </row>
    <row r="33" spans="1:7" ht="21.75" customHeight="1">
      <c r="A33" s="13"/>
      <c r="B33" s="162" t="s">
        <v>187</v>
      </c>
      <c r="C33" s="114"/>
      <c r="D33" s="150"/>
      <c r="E33" s="156">
        <f t="shared" si="0"/>
        <v>0</v>
      </c>
    </row>
    <row r="34" spans="1:7" s="121" customFormat="1" ht="21.75" customHeight="1">
      <c r="A34" s="11">
        <v>2</v>
      </c>
      <c r="B34" s="160" t="s">
        <v>176</v>
      </c>
      <c r="C34" s="151">
        <f>C37</f>
        <v>10752</v>
      </c>
      <c r="D34" s="150">
        <f>D35</f>
        <v>10100</v>
      </c>
      <c r="E34" s="155">
        <f t="shared" si="0"/>
        <v>-652</v>
      </c>
    </row>
    <row r="35" spans="1:7" ht="21.75" customHeight="1">
      <c r="A35" s="13"/>
      <c r="B35" s="162" t="s">
        <v>177</v>
      </c>
      <c r="C35" s="114"/>
      <c r="D35" s="149">
        <v>10100</v>
      </c>
      <c r="E35" s="156">
        <f t="shared" si="0"/>
        <v>10100</v>
      </c>
    </row>
    <row r="36" spans="1:7" ht="21.75" customHeight="1">
      <c r="A36" s="13"/>
      <c r="B36" s="162" t="s">
        <v>178</v>
      </c>
      <c r="C36" s="114"/>
      <c r="D36" s="150"/>
      <c r="E36" s="156">
        <f t="shared" si="0"/>
        <v>0</v>
      </c>
    </row>
    <row r="37" spans="1:7" ht="21.75" customHeight="1">
      <c r="A37" s="13"/>
      <c r="B37" s="162" t="s">
        <v>179</v>
      </c>
      <c r="C37" s="114">
        <v>10752</v>
      </c>
      <c r="D37" s="150"/>
      <c r="E37" s="156">
        <f t="shared" si="0"/>
        <v>-10752</v>
      </c>
    </row>
    <row r="38" spans="1:7" ht="21.75" customHeight="1">
      <c r="A38" s="13"/>
      <c r="B38" s="162" t="s">
        <v>180</v>
      </c>
      <c r="C38" s="114"/>
      <c r="D38" s="150"/>
      <c r="E38" s="156">
        <f t="shared" si="0"/>
        <v>0</v>
      </c>
    </row>
    <row r="39" spans="1:7" s="121" customFormat="1" ht="21.75" customHeight="1">
      <c r="A39" s="11" t="s">
        <v>21</v>
      </c>
      <c r="B39" s="160" t="s">
        <v>166</v>
      </c>
      <c r="C39" s="151">
        <f>C40</f>
        <v>8000</v>
      </c>
      <c r="D39" s="150">
        <v>35400</v>
      </c>
      <c r="E39" s="155">
        <f t="shared" si="0"/>
        <v>27400</v>
      </c>
    </row>
    <row r="40" spans="1:7" s="121" customFormat="1" ht="21.75" customHeight="1">
      <c r="A40" s="11">
        <v>1</v>
      </c>
      <c r="B40" s="160" t="s">
        <v>181</v>
      </c>
      <c r="C40" s="151">
        <f>C41</f>
        <v>8000</v>
      </c>
      <c r="D40" s="150">
        <v>35400</v>
      </c>
      <c r="E40" s="155">
        <f t="shared" si="0"/>
        <v>27400</v>
      </c>
    </row>
    <row r="41" spans="1:7" ht="21.75" customHeight="1">
      <c r="A41" s="13"/>
      <c r="B41" s="162" t="s">
        <v>182</v>
      </c>
      <c r="C41" s="114">
        <f>C50</f>
        <v>8000</v>
      </c>
      <c r="D41" s="149">
        <v>25300</v>
      </c>
      <c r="E41" s="156">
        <f t="shared" si="0"/>
        <v>17300</v>
      </c>
    </row>
    <row r="42" spans="1:7" ht="21.75" customHeight="1">
      <c r="A42" s="13"/>
      <c r="B42" s="162" t="s">
        <v>183</v>
      </c>
      <c r="C42" s="114"/>
      <c r="D42" s="149">
        <v>10100</v>
      </c>
      <c r="E42" s="156">
        <f t="shared" si="0"/>
        <v>10100</v>
      </c>
    </row>
    <row r="43" spans="1:7" s="121" customFormat="1" ht="21.75" customHeight="1">
      <c r="A43" s="11">
        <v>2</v>
      </c>
      <c r="B43" s="160" t="s">
        <v>184</v>
      </c>
      <c r="C43" s="151">
        <f>C45</f>
        <v>8000</v>
      </c>
      <c r="D43" s="150">
        <f>D45</f>
        <v>35400</v>
      </c>
      <c r="E43" s="155">
        <f t="shared" si="0"/>
        <v>27400</v>
      </c>
      <c r="F43" s="122">
        <f>C40-C43</f>
        <v>0</v>
      </c>
    </row>
    <row r="44" spans="1:7" ht="21.75" customHeight="1">
      <c r="A44" s="13"/>
      <c r="B44" s="162" t="s">
        <v>185</v>
      </c>
      <c r="C44" s="114"/>
      <c r="D44" s="150"/>
      <c r="E44" s="156">
        <f t="shared" si="0"/>
        <v>0</v>
      </c>
    </row>
    <row r="45" spans="1:7" ht="21.75" customHeight="1">
      <c r="A45" s="13"/>
      <c r="B45" s="162" t="s">
        <v>186</v>
      </c>
      <c r="C45" s="114">
        <f>C50</f>
        <v>8000</v>
      </c>
      <c r="D45" s="114">
        <f>D50+D51</f>
        <v>35400</v>
      </c>
      <c r="E45" s="156">
        <f t="shared" si="0"/>
        <v>27400</v>
      </c>
      <c r="G45" s="123"/>
    </row>
    <row r="46" spans="1:7" s="44" customFormat="1" ht="39" customHeight="1">
      <c r="A46" s="16"/>
      <c r="B46" s="163" t="s">
        <v>233</v>
      </c>
      <c r="C46" s="147"/>
      <c r="D46" s="146"/>
      <c r="E46" s="153">
        <f t="shared" si="0"/>
        <v>0</v>
      </c>
    </row>
    <row r="47" spans="1:7" s="44" customFormat="1" ht="39" customHeight="1">
      <c r="A47" s="16"/>
      <c r="B47" s="163" t="s">
        <v>234</v>
      </c>
      <c r="C47" s="147"/>
      <c r="D47" s="146"/>
      <c r="E47" s="153">
        <f t="shared" si="0"/>
        <v>0</v>
      </c>
    </row>
    <row r="48" spans="1:7" s="44" customFormat="1" ht="21.75" customHeight="1">
      <c r="A48" s="16"/>
      <c r="B48" s="163" t="s">
        <v>235</v>
      </c>
      <c r="C48" s="147"/>
      <c r="D48" s="146"/>
      <c r="E48" s="153">
        <f t="shared" si="0"/>
        <v>0</v>
      </c>
    </row>
    <row r="49" spans="1:7" s="44" customFormat="1" ht="39" customHeight="1">
      <c r="A49" s="16"/>
      <c r="B49" s="163" t="s">
        <v>236</v>
      </c>
      <c r="C49" s="147"/>
      <c r="D49" s="146"/>
      <c r="E49" s="153">
        <f t="shared" si="0"/>
        <v>0</v>
      </c>
    </row>
    <row r="50" spans="1:7" s="44" customFormat="1" ht="39" customHeight="1">
      <c r="A50" s="16"/>
      <c r="B50" s="163" t="s">
        <v>237</v>
      </c>
      <c r="C50" s="147">
        <v>8000</v>
      </c>
      <c r="D50" s="146">
        <v>25423</v>
      </c>
      <c r="E50" s="153">
        <f t="shared" si="0"/>
        <v>17423</v>
      </c>
    </row>
    <row r="51" spans="1:7" s="44" customFormat="1" ht="21.75" customHeight="1">
      <c r="A51" s="16"/>
      <c r="B51" s="163" t="s">
        <v>272</v>
      </c>
      <c r="C51" s="147"/>
      <c r="D51" s="146">
        <v>9977</v>
      </c>
      <c r="E51" s="153">
        <f t="shared" si="0"/>
        <v>9977</v>
      </c>
    </row>
    <row r="52" spans="1:7" s="44" customFormat="1" ht="21.75" customHeight="1">
      <c r="A52" s="13"/>
      <c r="B52" s="162" t="s">
        <v>187</v>
      </c>
      <c r="C52" s="114"/>
      <c r="D52" s="150"/>
      <c r="E52" s="156">
        <f t="shared" si="0"/>
        <v>0</v>
      </c>
    </row>
    <row r="53" spans="1:7" ht="21.75" customHeight="1">
      <c r="A53" s="11" t="s">
        <v>23</v>
      </c>
      <c r="B53" s="160" t="s">
        <v>168</v>
      </c>
      <c r="C53" s="151">
        <f>C56</f>
        <v>82116</v>
      </c>
      <c r="D53" s="151">
        <f>D56</f>
        <v>107416</v>
      </c>
      <c r="E53" s="155">
        <f t="shared" si="0"/>
        <v>25300</v>
      </c>
    </row>
    <row r="54" spans="1:7" ht="39" customHeight="1">
      <c r="A54" s="13"/>
      <c r="B54" s="161" t="s">
        <v>169</v>
      </c>
      <c r="C54" s="148">
        <v>0.18257737459978654</v>
      </c>
      <c r="D54" s="148">
        <v>0.22087514393814772</v>
      </c>
      <c r="E54" s="156">
        <f t="shared" si="0"/>
        <v>3.8297769338361182E-2</v>
      </c>
      <c r="G54" s="123"/>
    </row>
    <row r="55" spans="1:7" ht="21.75" customHeight="1">
      <c r="A55" s="13">
        <v>1</v>
      </c>
      <c r="B55" s="162" t="s">
        <v>175</v>
      </c>
      <c r="C55" s="114"/>
      <c r="D55" s="149"/>
      <c r="E55" s="156">
        <f t="shared" si="0"/>
        <v>0</v>
      </c>
    </row>
    <row r="56" spans="1:7" ht="21.75" customHeight="1">
      <c r="A56" s="13">
        <v>2</v>
      </c>
      <c r="B56" s="162" t="s">
        <v>164</v>
      </c>
      <c r="C56" s="114">
        <f>SUM(C57:C63)</f>
        <v>82116</v>
      </c>
      <c r="D56" s="114">
        <f>SUM(D57:D63)</f>
        <v>107416</v>
      </c>
      <c r="E56" s="156">
        <f t="shared" si="0"/>
        <v>25300</v>
      </c>
    </row>
    <row r="57" spans="1:7" ht="39" customHeight="1">
      <c r="A57" s="16"/>
      <c r="B57" s="163" t="s">
        <v>233</v>
      </c>
      <c r="C57" s="146">
        <v>21708</v>
      </c>
      <c r="D57" s="146">
        <v>19573</v>
      </c>
      <c r="E57" s="153">
        <f t="shared" si="0"/>
        <v>-2135</v>
      </c>
    </row>
    <row r="58" spans="1:7" s="44" customFormat="1" ht="39" customHeight="1">
      <c r="A58" s="16"/>
      <c r="B58" s="163" t="s">
        <v>234</v>
      </c>
      <c r="C58" s="146">
        <v>10462</v>
      </c>
      <c r="D58" s="146">
        <v>9322</v>
      </c>
      <c r="E58" s="153">
        <f t="shared" si="0"/>
        <v>-1140</v>
      </c>
      <c r="F58" s="140"/>
    </row>
    <row r="59" spans="1:7" s="44" customFormat="1" ht="21.75" customHeight="1">
      <c r="A59" s="16"/>
      <c r="B59" s="163" t="s">
        <v>235</v>
      </c>
      <c r="C59" s="146">
        <v>4796</v>
      </c>
      <c r="D59" s="146">
        <v>4311</v>
      </c>
      <c r="E59" s="153">
        <f t="shared" si="0"/>
        <v>-485</v>
      </c>
      <c r="F59" s="140"/>
    </row>
    <row r="60" spans="1:7" s="44" customFormat="1" ht="39" customHeight="1">
      <c r="A60" s="16"/>
      <c r="B60" s="163" t="s">
        <v>293</v>
      </c>
      <c r="C60" s="146">
        <v>51</v>
      </c>
      <c r="D60" s="146">
        <v>0</v>
      </c>
      <c r="E60" s="153">
        <f t="shared" si="0"/>
        <v>-51</v>
      </c>
      <c r="F60" s="140"/>
    </row>
    <row r="61" spans="1:7" s="44" customFormat="1" ht="39" customHeight="1">
      <c r="A61" s="16"/>
      <c r="B61" s="163" t="s">
        <v>237</v>
      </c>
      <c r="C61" s="146">
        <v>44041</v>
      </c>
      <c r="D61" s="146">
        <v>63234</v>
      </c>
      <c r="E61" s="153">
        <f t="shared" si="0"/>
        <v>19193</v>
      </c>
      <c r="F61" s="140"/>
    </row>
    <row r="62" spans="1:7" s="44" customFormat="1" ht="39" customHeight="1">
      <c r="A62" s="16"/>
      <c r="B62" s="163" t="s">
        <v>238</v>
      </c>
      <c r="C62" s="146">
        <v>1058</v>
      </c>
      <c r="D62" s="146">
        <v>999</v>
      </c>
      <c r="E62" s="153">
        <f t="shared" si="0"/>
        <v>-59</v>
      </c>
      <c r="F62" s="140"/>
    </row>
    <row r="63" spans="1:7" s="44" customFormat="1" ht="21.75" customHeight="1">
      <c r="A63" s="16"/>
      <c r="B63" s="163" t="s">
        <v>272</v>
      </c>
      <c r="C63" s="147"/>
      <c r="D63" s="146">
        <f>D51</f>
        <v>9977</v>
      </c>
      <c r="E63" s="153">
        <f>D63-C63</f>
        <v>9977</v>
      </c>
      <c r="F63" s="140"/>
    </row>
    <row r="64" spans="1:7" s="44" customFormat="1" ht="21.75" customHeight="1">
      <c r="A64" s="13">
        <v>3</v>
      </c>
      <c r="B64" s="162" t="s">
        <v>165</v>
      </c>
      <c r="C64" s="114"/>
      <c r="D64" s="149"/>
      <c r="E64" s="156">
        <f t="shared" ref="E64:E65" si="1">D64-C64</f>
        <v>0</v>
      </c>
    </row>
    <row r="65" spans="1:5" ht="21.75" customHeight="1">
      <c r="A65" s="15" t="s">
        <v>188</v>
      </c>
      <c r="B65" s="164" t="s">
        <v>270</v>
      </c>
      <c r="C65" s="145">
        <v>1948</v>
      </c>
      <c r="D65" s="144">
        <v>3000</v>
      </c>
      <c r="E65" s="157">
        <f t="shared" si="1"/>
        <v>1052</v>
      </c>
    </row>
    <row r="66" spans="1:5" ht="16.5">
      <c r="A66" s="220"/>
      <c r="B66" s="220"/>
      <c r="C66" s="220"/>
      <c r="D66" s="220"/>
    </row>
  </sheetData>
  <mergeCells count="6">
    <mergeCell ref="A1:B1"/>
    <mergeCell ref="C1:E1"/>
    <mergeCell ref="A66:D66"/>
    <mergeCell ref="A2:E2"/>
    <mergeCell ref="A3:E3"/>
    <mergeCell ref="A4:E4"/>
  </mergeCells>
  <printOptions horizontalCentered="1"/>
  <pageMargins left="0.59055118110236227" right="0.19685039370078741" top="0.59055118110236227" bottom="0.59055118110236227" header="0.31496062992125984" footer="0.31496062992125984"/>
  <pageSetup paperSize="9" scale="80" orientation="portrait" verticalDpi="0"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5"/>
  <sheetViews>
    <sheetView topLeftCell="A25" workbookViewId="0">
      <selection activeCell="M11" sqref="M11"/>
    </sheetView>
  </sheetViews>
  <sheetFormatPr defaultColWidth="9.125" defaultRowHeight="15.75"/>
  <cols>
    <col min="1" max="1" width="5.125" style="1" bestFit="1" customWidth="1"/>
    <col min="2" max="2" width="44.75" style="1" customWidth="1"/>
    <col min="3" max="3" width="15" style="1" customWidth="1"/>
    <col min="4" max="4" width="15" style="1" hidden="1" customWidth="1"/>
    <col min="5" max="5" width="15" style="1" customWidth="1"/>
    <col min="6" max="7" width="13.875" style="1" customWidth="1"/>
    <col min="8" max="16384" width="9.125" style="1"/>
  </cols>
  <sheetData>
    <row r="1" spans="1:7" s="112" customFormat="1">
      <c r="A1" s="205"/>
      <c r="B1" s="205"/>
      <c r="C1" s="206" t="s">
        <v>239</v>
      </c>
      <c r="D1" s="206"/>
      <c r="E1" s="206"/>
      <c r="F1" s="206"/>
      <c r="G1" s="206"/>
    </row>
    <row r="2" spans="1:7" s="72" customFormat="1" ht="39.75" customHeight="1">
      <c r="A2" s="228" t="s">
        <v>299</v>
      </c>
      <c r="B2" s="229"/>
      <c r="C2" s="229"/>
      <c r="D2" s="229"/>
      <c r="E2" s="229"/>
      <c r="F2" s="229"/>
      <c r="G2" s="229"/>
    </row>
    <row r="3" spans="1:7" s="73" customFormat="1" ht="21.75" customHeight="1">
      <c r="A3" s="207" t="str">
        <f>'B13'!A3:E3</f>
        <v>(Kèm theo Quyết định số: 2255/QĐ-UBND ngày 15 tháng 12 năm 2024 của UBND tỉnh Lạng Sơn)</v>
      </c>
      <c r="B3" s="207"/>
      <c r="C3" s="207"/>
      <c r="D3" s="207"/>
      <c r="E3" s="207"/>
      <c r="F3" s="207"/>
      <c r="G3" s="207"/>
    </row>
    <row r="4" spans="1:7" ht="24" customHeight="1">
      <c r="A4" s="74"/>
      <c r="B4" s="74"/>
      <c r="D4" s="226" t="s">
        <v>0</v>
      </c>
      <c r="E4" s="226"/>
      <c r="F4" s="226"/>
      <c r="G4" s="226"/>
    </row>
    <row r="5" spans="1:7" ht="24.75" customHeight="1">
      <c r="A5" s="218" t="s">
        <v>1</v>
      </c>
      <c r="B5" s="212" t="s">
        <v>2</v>
      </c>
      <c r="C5" s="214" t="s">
        <v>277</v>
      </c>
      <c r="D5" s="214" t="s">
        <v>155</v>
      </c>
      <c r="E5" s="218" t="s">
        <v>283</v>
      </c>
      <c r="F5" s="222" t="s">
        <v>51</v>
      </c>
      <c r="G5" s="223"/>
    </row>
    <row r="6" spans="1:7" ht="18" customHeight="1">
      <c r="A6" s="227"/>
      <c r="B6" s="212"/>
      <c r="C6" s="214"/>
      <c r="D6" s="214"/>
      <c r="E6" s="227"/>
      <c r="F6" s="224" t="s">
        <v>4</v>
      </c>
      <c r="G6" s="218" t="s">
        <v>108</v>
      </c>
    </row>
    <row r="7" spans="1:7" ht="18" customHeight="1">
      <c r="A7" s="219"/>
      <c r="B7" s="212"/>
      <c r="C7" s="214"/>
      <c r="D7" s="214"/>
      <c r="E7" s="219"/>
      <c r="F7" s="225"/>
      <c r="G7" s="219"/>
    </row>
    <row r="8" spans="1:7">
      <c r="A8" s="115" t="s">
        <v>7</v>
      </c>
      <c r="B8" s="115" t="s">
        <v>8</v>
      </c>
      <c r="C8" s="115">
        <v>1</v>
      </c>
      <c r="D8" s="115">
        <f>C8+1</f>
        <v>2</v>
      </c>
      <c r="E8" s="115">
        <v>2</v>
      </c>
      <c r="F8" s="115" t="s">
        <v>9</v>
      </c>
      <c r="G8" s="115" t="s">
        <v>10</v>
      </c>
    </row>
    <row r="9" spans="1:7" s="112" customFormat="1" ht="20.25" customHeight="1">
      <c r="A9" s="9" t="s">
        <v>7</v>
      </c>
      <c r="B9" s="10" t="s">
        <v>189</v>
      </c>
      <c r="C9" s="75"/>
      <c r="D9" s="75"/>
      <c r="E9" s="75"/>
      <c r="F9" s="75"/>
      <c r="G9" s="75"/>
    </row>
    <row r="10" spans="1:7" s="112" customFormat="1" ht="20.25" customHeight="1">
      <c r="A10" s="11" t="s">
        <v>12</v>
      </c>
      <c r="B10" s="12" t="s">
        <v>190</v>
      </c>
      <c r="C10" s="28">
        <f>C11+C12</f>
        <v>13207377</v>
      </c>
      <c r="D10" s="28"/>
      <c r="E10" s="28">
        <f>E11+E12+E17</f>
        <v>17723547</v>
      </c>
      <c r="F10" s="28">
        <f>E10-C10</f>
        <v>4516170</v>
      </c>
      <c r="G10" s="76">
        <f>E10/C10%</f>
        <v>134.19429914054851</v>
      </c>
    </row>
    <row r="11" spans="1:7" ht="20.25" customHeight="1">
      <c r="A11" s="13">
        <v>1</v>
      </c>
      <c r="B11" s="14" t="s">
        <v>191</v>
      </c>
      <c r="C11" s="27">
        <v>1525170</v>
      </c>
      <c r="D11" s="27"/>
      <c r="E11" s="27">
        <v>2326810</v>
      </c>
      <c r="F11" s="27">
        <f t="shared" ref="F11:F35" si="0">E11-C11</f>
        <v>801640</v>
      </c>
      <c r="G11" s="77">
        <f t="shared" ref="G11:G34" si="1">E11/C11%</f>
        <v>152.56069815168144</v>
      </c>
    </row>
    <row r="12" spans="1:7" ht="20.25" customHeight="1">
      <c r="A12" s="13">
        <f>A11+1</f>
        <v>2</v>
      </c>
      <c r="B12" s="14" t="s">
        <v>18</v>
      </c>
      <c r="C12" s="27">
        <f>C13+C14</f>
        <v>11682207</v>
      </c>
      <c r="D12" s="27"/>
      <c r="E12" s="27">
        <f>E13+E14</f>
        <v>15387945</v>
      </c>
      <c r="F12" s="27">
        <f t="shared" si="0"/>
        <v>3705738</v>
      </c>
      <c r="G12" s="77">
        <f t="shared" si="1"/>
        <v>131.72121500671918</v>
      </c>
    </row>
    <row r="13" spans="1:7" ht="20.25" customHeight="1">
      <c r="A13" s="13" t="s">
        <v>14</v>
      </c>
      <c r="B13" s="14" t="s">
        <v>192</v>
      </c>
      <c r="C13" s="27">
        <v>9012677</v>
      </c>
      <c r="D13" s="27"/>
      <c r="E13" s="27">
        <f>'B10'!E14</f>
        <v>10998543</v>
      </c>
      <c r="F13" s="27">
        <f t="shared" si="0"/>
        <v>1985866</v>
      </c>
      <c r="G13" s="77">
        <f t="shared" si="1"/>
        <v>122.03414146540477</v>
      </c>
    </row>
    <row r="14" spans="1:7" ht="20.25" customHeight="1">
      <c r="A14" s="13" t="s">
        <v>14</v>
      </c>
      <c r="B14" s="14" t="s">
        <v>193</v>
      </c>
      <c r="C14" s="27">
        <v>2669530</v>
      </c>
      <c r="D14" s="27"/>
      <c r="E14" s="27">
        <f>'B10'!E15</f>
        <v>4389402</v>
      </c>
      <c r="F14" s="27">
        <f t="shared" si="0"/>
        <v>1719872</v>
      </c>
      <c r="G14" s="77">
        <f t="shared" si="1"/>
        <v>164.42602255827805</v>
      </c>
    </row>
    <row r="15" spans="1:7" ht="20.25" customHeight="1">
      <c r="A15" s="13">
        <f>A12+1</f>
        <v>3</v>
      </c>
      <c r="B15" s="14" t="s">
        <v>194</v>
      </c>
      <c r="C15" s="27"/>
      <c r="D15" s="27"/>
      <c r="E15" s="27"/>
      <c r="F15" s="27"/>
      <c r="G15" s="77"/>
    </row>
    <row r="16" spans="1:7" ht="20.25" customHeight="1">
      <c r="A16" s="13">
        <f>A15+1</f>
        <v>4</v>
      </c>
      <c r="B16" s="14" t="s">
        <v>24</v>
      </c>
      <c r="C16" s="27"/>
      <c r="D16" s="27"/>
      <c r="E16" s="27"/>
      <c r="F16" s="27"/>
      <c r="G16" s="77"/>
    </row>
    <row r="17" spans="1:8" ht="20.25" customHeight="1">
      <c r="A17" s="13">
        <f>A16+1</f>
        <v>5</v>
      </c>
      <c r="B17" s="14" t="s">
        <v>195</v>
      </c>
      <c r="C17" s="27"/>
      <c r="D17" s="27"/>
      <c r="E17" s="27">
        <v>8792</v>
      </c>
      <c r="F17" s="27"/>
      <c r="G17" s="77"/>
    </row>
    <row r="18" spans="1:8" s="112" customFormat="1" ht="20.25" customHeight="1">
      <c r="A18" s="11" t="s">
        <v>17</v>
      </c>
      <c r="B18" s="12" t="s">
        <v>196</v>
      </c>
      <c r="C18" s="28">
        <f>C19+C20</f>
        <v>13217177</v>
      </c>
      <c r="D18" s="28"/>
      <c r="E18" s="28">
        <f>E19+E20</f>
        <v>17748847</v>
      </c>
      <c r="F18" s="28">
        <f t="shared" si="0"/>
        <v>4531670</v>
      </c>
      <c r="G18" s="76">
        <f t="shared" si="1"/>
        <v>134.28621709461862</v>
      </c>
      <c r="H18" s="78"/>
    </row>
    <row r="19" spans="1:8" ht="20.25" customHeight="1">
      <c r="A19" s="13">
        <v>1</v>
      </c>
      <c r="B19" s="14" t="s">
        <v>197</v>
      </c>
      <c r="C19" s="27">
        <v>5449583</v>
      </c>
      <c r="D19" s="27"/>
      <c r="E19" s="27">
        <v>8297937</v>
      </c>
      <c r="F19" s="27">
        <f t="shared" si="0"/>
        <v>2848354</v>
      </c>
      <c r="G19" s="77">
        <f t="shared" si="1"/>
        <v>152.26737532027678</v>
      </c>
    </row>
    <row r="20" spans="1:8" ht="20.25" customHeight="1">
      <c r="A20" s="13">
        <f>A19+1</f>
        <v>2</v>
      </c>
      <c r="B20" s="14" t="s">
        <v>198</v>
      </c>
      <c r="C20" s="27">
        <f>C21+C22</f>
        <v>7767594</v>
      </c>
      <c r="D20" s="27"/>
      <c r="E20" s="27">
        <f>E21+E22</f>
        <v>9450910</v>
      </c>
      <c r="F20" s="27">
        <f t="shared" si="0"/>
        <v>1683316</v>
      </c>
      <c r="G20" s="77">
        <f t="shared" si="1"/>
        <v>121.67100906664277</v>
      </c>
    </row>
    <row r="21" spans="1:8" ht="20.25" customHeight="1">
      <c r="A21" s="13" t="s">
        <v>14</v>
      </c>
      <c r="B21" s="14" t="s">
        <v>199</v>
      </c>
      <c r="C21" s="27">
        <v>6386620</v>
      </c>
      <c r="D21" s="27"/>
      <c r="E21" s="27">
        <v>8371480</v>
      </c>
      <c r="F21" s="27">
        <f t="shared" si="0"/>
        <v>1984860</v>
      </c>
      <c r="G21" s="77">
        <f t="shared" si="1"/>
        <v>131.07841080258416</v>
      </c>
    </row>
    <row r="22" spans="1:8" ht="20.25" customHeight="1">
      <c r="A22" s="13" t="s">
        <v>14</v>
      </c>
      <c r="B22" s="14" t="s">
        <v>200</v>
      </c>
      <c r="C22" s="27">
        <v>1380974</v>
      </c>
      <c r="D22" s="27"/>
      <c r="E22" s="27">
        <v>1079430</v>
      </c>
      <c r="F22" s="27">
        <f t="shared" si="0"/>
        <v>-301544</v>
      </c>
      <c r="G22" s="77">
        <f t="shared" si="1"/>
        <v>78.164397012543319</v>
      </c>
    </row>
    <row r="23" spans="1:8" ht="20.25" customHeight="1">
      <c r="A23" s="13">
        <f>A20+1</f>
        <v>3</v>
      </c>
      <c r="B23" s="14" t="s">
        <v>40</v>
      </c>
      <c r="C23" s="27"/>
      <c r="D23" s="27"/>
      <c r="E23" s="27"/>
      <c r="F23" s="27">
        <f t="shared" si="0"/>
        <v>0</v>
      </c>
      <c r="G23" s="77"/>
    </row>
    <row r="24" spans="1:8" s="112" customFormat="1" ht="20.25" customHeight="1">
      <c r="A24" s="11" t="s">
        <v>21</v>
      </c>
      <c r="B24" s="12" t="s">
        <v>201</v>
      </c>
      <c r="C24" s="28">
        <f>C18-C10</f>
        <v>9800</v>
      </c>
      <c r="D24" s="28"/>
      <c r="E24" s="28">
        <f>E18-E10</f>
        <v>25300</v>
      </c>
      <c r="F24" s="28">
        <f t="shared" si="0"/>
        <v>15500</v>
      </c>
      <c r="G24" s="76">
        <f t="shared" si="1"/>
        <v>258.16326530612247</v>
      </c>
    </row>
    <row r="25" spans="1:8" s="112" customFormat="1" ht="20.25" customHeight="1">
      <c r="A25" s="11" t="s">
        <v>8</v>
      </c>
      <c r="B25" s="12" t="s">
        <v>202</v>
      </c>
      <c r="C25" s="28"/>
      <c r="D25" s="28"/>
      <c r="E25" s="28"/>
      <c r="F25" s="28">
        <f t="shared" si="0"/>
        <v>0</v>
      </c>
      <c r="G25" s="76"/>
    </row>
    <row r="26" spans="1:8" s="112" customFormat="1" ht="20.25" customHeight="1">
      <c r="A26" s="11" t="s">
        <v>12</v>
      </c>
      <c r="B26" s="12" t="s">
        <v>190</v>
      </c>
      <c r="C26" s="28">
        <f>C27+C28</f>
        <v>8591224</v>
      </c>
      <c r="D26" s="28"/>
      <c r="E26" s="28">
        <f>E27+E28</f>
        <v>10393500</v>
      </c>
      <c r="F26" s="28">
        <f t="shared" si="0"/>
        <v>1802276</v>
      </c>
      <c r="G26" s="76">
        <f t="shared" si="1"/>
        <v>120.97810509887763</v>
      </c>
    </row>
    <row r="27" spans="1:8" ht="20.25" customHeight="1">
      <c r="A27" s="13">
        <v>1</v>
      </c>
      <c r="B27" s="14" t="s">
        <v>191</v>
      </c>
      <c r="C27" s="27">
        <v>823630</v>
      </c>
      <c r="D27" s="27"/>
      <c r="E27" s="27">
        <v>942590</v>
      </c>
      <c r="F27" s="27">
        <f t="shared" si="0"/>
        <v>118960</v>
      </c>
      <c r="G27" s="77">
        <f t="shared" si="1"/>
        <v>114.44337870160146</v>
      </c>
    </row>
    <row r="28" spans="1:8" ht="20.25" customHeight="1">
      <c r="A28" s="13">
        <f>A27+1</f>
        <v>2</v>
      </c>
      <c r="B28" s="14" t="s">
        <v>18</v>
      </c>
      <c r="C28" s="27">
        <f>C29+C30</f>
        <v>7767594</v>
      </c>
      <c r="D28" s="27"/>
      <c r="E28" s="27">
        <f>E29+E30</f>
        <v>9450910</v>
      </c>
      <c r="F28" s="27">
        <f t="shared" si="0"/>
        <v>1683316</v>
      </c>
      <c r="G28" s="77">
        <f t="shared" si="1"/>
        <v>121.67100906664277</v>
      </c>
    </row>
    <row r="29" spans="1:8" ht="20.25" customHeight="1">
      <c r="A29" s="13" t="s">
        <v>14</v>
      </c>
      <c r="B29" s="14" t="s">
        <v>19</v>
      </c>
      <c r="C29" s="27">
        <f>C21</f>
        <v>6386620</v>
      </c>
      <c r="D29" s="27"/>
      <c r="E29" s="27">
        <f>E21</f>
        <v>8371480</v>
      </c>
      <c r="F29" s="27">
        <f t="shared" si="0"/>
        <v>1984860</v>
      </c>
      <c r="G29" s="77">
        <f t="shared" si="1"/>
        <v>131.07841080258416</v>
      </c>
    </row>
    <row r="30" spans="1:8" ht="20.25" customHeight="1">
      <c r="A30" s="13" t="s">
        <v>14</v>
      </c>
      <c r="B30" s="14" t="s">
        <v>20</v>
      </c>
      <c r="C30" s="27">
        <f>C22</f>
        <v>1380974</v>
      </c>
      <c r="D30" s="27"/>
      <c r="E30" s="27">
        <f>E22</f>
        <v>1079430</v>
      </c>
      <c r="F30" s="27">
        <f t="shared" si="0"/>
        <v>-301544</v>
      </c>
      <c r="G30" s="77">
        <f t="shared" si="1"/>
        <v>78.164397012543319</v>
      </c>
    </row>
    <row r="31" spans="1:8" ht="20.25" customHeight="1">
      <c r="A31" s="13">
        <f>A28+1</f>
        <v>3</v>
      </c>
      <c r="B31" s="14" t="s">
        <v>24</v>
      </c>
      <c r="C31" s="27"/>
      <c r="D31" s="27"/>
      <c r="E31" s="27"/>
      <c r="F31" s="27">
        <f t="shared" si="0"/>
        <v>0</v>
      </c>
      <c r="G31" s="77"/>
    </row>
    <row r="32" spans="1:8" ht="20.25" customHeight="1">
      <c r="A32" s="13">
        <f>A31+1</f>
        <v>4</v>
      </c>
      <c r="B32" s="14" t="s">
        <v>26</v>
      </c>
      <c r="C32" s="27"/>
      <c r="D32" s="27"/>
      <c r="E32" s="27"/>
      <c r="F32" s="27">
        <f t="shared" si="0"/>
        <v>0</v>
      </c>
      <c r="G32" s="77"/>
    </row>
    <row r="33" spans="1:8" s="112" customFormat="1" ht="20.25" customHeight="1">
      <c r="A33" s="11" t="s">
        <v>17</v>
      </c>
      <c r="B33" s="12" t="s">
        <v>196</v>
      </c>
      <c r="C33" s="28">
        <f>C34</f>
        <v>8591224</v>
      </c>
      <c r="D33" s="28"/>
      <c r="E33" s="28">
        <f>E34</f>
        <v>10393500</v>
      </c>
      <c r="F33" s="28">
        <f t="shared" si="0"/>
        <v>1802276</v>
      </c>
      <c r="G33" s="76">
        <f t="shared" si="1"/>
        <v>120.97810509887763</v>
      </c>
      <c r="H33" s="78"/>
    </row>
    <row r="34" spans="1:8" ht="20.25" customHeight="1">
      <c r="A34" s="13">
        <v>1</v>
      </c>
      <c r="B34" s="14" t="s">
        <v>203</v>
      </c>
      <c r="C34" s="27">
        <f>C26</f>
        <v>8591224</v>
      </c>
      <c r="D34" s="27"/>
      <c r="E34" s="27">
        <f>E26</f>
        <v>10393500</v>
      </c>
      <c r="F34" s="27">
        <f t="shared" si="0"/>
        <v>1802276</v>
      </c>
      <c r="G34" s="77">
        <f t="shared" si="1"/>
        <v>120.97810509887763</v>
      </c>
    </row>
    <row r="35" spans="1:8" ht="20.25" customHeight="1">
      <c r="A35" s="79">
        <v>2</v>
      </c>
      <c r="B35" s="80" t="s">
        <v>40</v>
      </c>
      <c r="C35" s="81"/>
      <c r="D35" s="81"/>
      <c r="E35" s="81"/>
      <c r="F35" s="81">
        <f t="shared" si="0"/>
        <v>0</v>
      </c>
      <c r="G35" s="82"/>
    </row>
  </sheetData>
  <mergeCells count="13">
    <mergeCell ref="F5:G5"/>
    <mergeCell ref="F6:F7"/>
    <mergeCell ref="G6:G7"/>
    <mergeCell ref="A1:B1"/>
    <mergeCell ref="C1:G1"/>
    <mergeCell ref="A3:G3"/>
    <mergeCell ref="D4:G4"/>
    <mergeCell ref="A5:A7"/>
    <mergeCell ref="B5:B7"/>
    <mergeCell ref="C5:C7"/>
    <mergeCell ref="D5:D7"/>
    <mergeCell ref="E5:E7"/>
    <mergeCell ref="A2:G2"/>
  </mergeCells>
  <printOptions horizontalCentered="1"/>
  <pageMargins left="0.59055118110236227" right="0.19685039370078741" top="0.59055118110236227" bottom="0.59055118110236227" header="0.31496062992125984" footer="0.31496062992125984"/>
  <pageSetup paperSize="9" scale="85"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5"/>
  <sheetViews>
    <sheetView workbookViewId="0">
      <selection activeCell="I27" sqref="I27"/>
    </sheetView>
  </sheetViews>
  <sheetFormatPr defaultColWidth="11.625" defaultRowHeight="15.75"/>
  <cols>
    <col min="1" max="1" width="6" style="98" customWidth="1"/>
    <col min="2" max="2" width="53.75" style="89" customWidth="1"/>
    <col min="3" max="5" width="17.25" style="89" customWidth="1"/>
    <col min="6" max="237" width="11.625" style="89"/>
    <col min="238" max="238" width="4.25" style="89" customWidth="1"/>
    <col min="239" max="239" width="43.875" style="89" customWidth="1"/>
    <col min="240" max="240" width="13.75" style="89" bestFit="1" customWidth="1"/>
    <col min="241" max="242" width="11.625" style="89" bestFit="1" customWidth="1"/>
    <col min="243" max="243" width="12.75" style="89" bestFit="1" customWidth="1"/>
    <col min="244" max="245" width="11.625" style="89" bestFit="1" customWidth="1"/>
    <col min="246" max="246" width="11.75" style="89" bestFit="1" customWidth="1"/>
    <col min="247" max="247" width="11.625" style="89" bestFit="1" customWidth="1"/>
    <col min="248" max="248" width="14.75" style="89" customWidth="1"/>
    <col min="249" max="249" width="17.125" style="89" customWidth="1"/>
    <col min="250" max="250" width="14.25" style="89" customWidth="1"/>
    <col min="251" max="251" width="14.625" style="89" customWidth="1"/>
    <col min="252" max="493" width="11.625" style="89"/>
    <col min="494" max="494" width="4.25" style="89" customWidth="1"/>
    <col min="495" max="495" width="43.875" style="89" customWidth="1"/>
    <col min="496" max="496" width="13.75" style="89" bestFit="1" customWidth="1"/>
    <col min="497" max="498" width="11.625" style="89" bestFit="1" customWidth="1"/>
    <col min="499" max="499" width="12.75" style="89" bestFit="1" customWidth="1"/>
    <col min="500" max="501" width="11.625" style="89" bestFit="1" customWidth="1"/>
    <col min="502" max="502" width="11.75" style="89" bestFit="1" customWidth="1"/>
    <col min="503" max="503" width="11.625" style="89" bestFit="1" customWidth="1"/>
    <col min="504" max="504" width="14.75" style="89" customWidth="1"/>
    <col min="505" max="505" width="17.125" style="89" customWidth="1"/>
    <col min="506" max="506" width="14.25" style="89" customWidth="1"/>
    <col min="507" max="507" width="14.625" style="89" customWidth="1"/>
    <col min="508" max="749" width="11.625" style="89"/>
    <col min="750" max="750" width="4.25" style="89" customWidth="1"/>
    <col min="751" max="751" width="43.875" style="89" customWidth="1"/>
    <col min="752" max="752" width="13.75" style="89" bestFit="1" customWidth="1"/>
    <col min="753" max="754" width="11.625" style="89" bestFit="1" customWidth="1"/>
    <col min="755" max="755" width="12.75" style="89" bestFit="1" customWidth="1"/>
    <col min="756" max="757" width="11.625" style="89" bestFit="1" customWidth="1"/>
    <col min="758" max="758" width="11.75" style="89" bestFit="1" customWidth="1"/>
    <col min="759" max="759" width="11.625" style="89" bestFit="1" customWidth="1"/>
    <col min="760" max="760" width="14.75" style="89" customWidth="1"/>
    <col min="761" max="761" width="17.125" style="89" customWidth="1"/>
    <col min="762" max="762" width="14.25" style="89" customWidth="1"/>
    <col min="763" max="763" width="14.625" style="89" customWidth="1"/>
    <col min="764" max="1005" width="11.625" style="89"/>
    <col min="1006" max="1006" width="4.25" style="89" customWidth="1"/>
    <col min="1007" max="1007" width="43.875" style="89" customWidth="1"/>
    <col min="1008" max="1008" width="13.75" style="89" bestFit="1" customWidth="1"/>
    <col min="1009" max="1010" width="11.625" style="89" bestFit="1" customWidth="1"/>
    <col min="1011" max="1011" width="12.75" style="89" bestFit="1" customWidth="1"/>
    <col min="1012" max="1013" width="11.625" style="89" bestFit="1" customWidth="1"/>
    <col min="1014" max="1014" width="11.75" style="89" bestFit="1" customWidth="1"/>
    <col min="1015" max="1015" width="11.625" style="89" bestFit="1" customWidth="1"/>
    <col min="1016" max="1016" width="14.75" style="89" customWidth="1"/>
    <col min="1017" max="1017" width="17.125" style="89" customWidth="1"/>
    <col min="1018" max="1018" width="14.25" style="89" customWidth="1"/>
    <col min="1019" max="1019" width="14.625" style="89" customWidth="1"/>
    <col min="1020" max="1261" width="11.625" style="89"/>
    <col min="1262" max="1262" width="4.25" style="89" customWidth="1"/>
    <col min="1263" max="1263" width="43.875" style="89" customWidth="1"/>
    <col min="1264" max="1264" width="13.75" style="89" bestFit="1" customWidth="1"/>
    <col min="1265" max="1266" width="11.625" style="89" bestFit="1" customWidth="1"/>
    <col min="1267" max="1267" width="12.75" style="89" bestFit="1" customWidth="1"/>
    <col min="1268" max="1269" width="11.625" style="89" bestFit="1" customWidth="1"/>
    <col min="1270" max="1270" width="11.75" style="89" bestFit="1" customWidth="1"/>
    <col min="1271" max="1271" width="11.625" style="89" bestFit="1" customWidth="1"/>
    <col min="1272" max="1272" width="14.75" style="89" customWidth="1"/>
    <col min="1273" max="1273" width="17.125" style="89" customWidth="1"/>
    <col min="1274" max="1274" width="14.25" style="89" customWidth="1"/>
    <col min="1275" max="1275" width="14.625" style="89" customWidth="1"/>
    <col min="1276" max="1517" width="11.625" style="89"/>
    <col min="1518" max="1518" width="4.25" style="89" customWidth="1"/>
    <col min="1519" max="1519" width="43.875" style="89" customWidth="1"/>
    <col min="1520" max="1520" width="13.75" style="89" bestFit="1" customWidth="1"/>
    <col min="1521" max="1522" width="11.625" style="89" bestFit="1" customWidth="1"/>
    <col min="1523" max="1523" width="12.75" style="89" bestFit="1" customWidth="1"/>
    <col min="1524" max="1525" width="11.625" style="89" bestFit="1" customWidth="1"/>
    <col min="1526" max="1526" width="11.75" style="89" bestFit="1" customWidth="1"/>
    <col min="1527" max="1527" width="11.625" style="89" bestFit="1" customWidth="1"/>
    <col min="1528" max="1528" width="14.75" style="89" customWidth="1"/>
    <col min="1529" max="1529" width="17.125" style="89" customWidth="1"/>
    <col min="1530" max="1530" width="14.25" style="89" customWidth="1"/>
    <col min="1531" max="1531" width="14.625" style="89" customWidth="1"/>
    <col min="1532" max="1773" width="11.625" style="89"/>
    <col min="1774" max="1774" width="4.25" style="89" customWidth="1"/>
    <col min="1775" max="1775" width="43.875" style="89" customWidth="1"/>
    <col min="1776" max="1776" width="13.75" style="89" bestFit="1" customWidth="1"/>
    <col min="1777" max="1778" width="11.625" style="89" bestFit="1" customWidth="1"/>
    <col min="1779" max="1779" width="12.75" style="89" bestFit="1" customWidth="1"/>
    <col min="1780" max="1781" width="11.625" style="89" bestFit="1" customWidth="1"/>
    <col min="1782" max="1782" width="11.75" style="89" bestFit="1" customWidth="1"/>
    <col min="1783" max="1783" width="11.625" style="89" bestFit="1" customWidth="1"/>
    <col min="1784" max="1784" width="14.75" style="89" customWidth="1"/>
    <col min="1785" max="1785" width="17.125" style="89" customWidth="1"/>
    <col min="1786" max="1786" width="14.25" style="89" customWidth="1"/>
    <col min="1787" max="1787" width="14.625" style="89" customWidth="1"/>
    <col min="1788" max="2029" width="11.625" style="89"/>
    <col min="2030" max="2030" width="4.25" style="89" customWidth="1"/>
    <col min="2031" max="2031" width="43.875" style="89" customWidth="1"/>
    <col min="2032" max="2032" width="13.75" style="89" bestFit="1" customWidth="1"/>
    <col min="2033" max="2034" width="11.625" style="89" bestFit="1" customWidth="1"/>
    <col min="2035" max="2035" width="12.75" style="89" bestFit="1" customWidth="1"/>
    <col min="2036" max="2037" width="11.625" style="89" bestFit="1" customWidth="1"/>
    <col min="2038" max="2038" width="11.75" style="89" bestFit="1" customWidth="1"/>
    <col min="2039" max="2039" width="11.625" style="89" bestFit="1" customWidth="1"/>
    <col min="2040" max="2040" width="14.75" style="89" customWidth="1"/>
    <col min="2041" max="2041" width="17.125" style="89" customWidth="1"/>
    <col min="2042" max="2042" width="14.25" style="89" customWidth="1"/>
    <col min="2043" max="2043" width="14.625" style="89" customWidth="1"/>
    <col min="2044" max="2285" width="11.625" style="89"/>
    <col min="2286" max="2286" width="4.25" style="89" customWidth="1"/>
    <col min="2287" max="2287" width="43.875" style="89" customWidth="1"/>
    <col min="2288" max="2288" width="13.75" style="89" bestFit="1" customWidth="1"/>
    <col min="2289" max="2290" width="11.625" style="89" bestFit="1" customWidth="1"/>
    <col min="2291" max="2291" width="12.75" style="89" bestFit="1" customWidth="1"/>
    <col min="2292" max="2293" width="11.625" style="89" bestFit="1" customWidth="1"/>
    <col min="2294" max="2294" width="11.75" style="89" bestFit="1" customWidth="1"/>
    <col min="2295" max="2295" width="11.625" style="89" bestFit="1" customWidth="1"/>
    <col min="2296" max="2296" width="14.75" style="89" customWidth="1"/>
    <col min="2297" max="2297" width="17.125" style="89" customWidth="1"/>
    <col min="2298" max="2298" width="14.25" style="89" customWidth="1"/>
    <col min="2299" max="2299" width="14.625" style="89" customWidth="1"/>
    <col min="2300" max="2541" width="11.625" style="89"/>
    <col min="2542" max="2542" width="4.25" style="89" customWidth="1"/>
    <col min="2543" max="2543" width="43.875" style="89" customWidth="1"/>
    <col min="2544" max="2544" width="13.75" style="89" bestFit="1" customWidth="1"/>
    <col min="2545" max="2546" width="11.625" style="89" bestFit="1" customWidth="1"/>
    <col min="2547" max="2547" width="12.75" style="89" bestFit="1" customWidth="1"/>
    <col min="2548" max="2549" width="11.625" style="89" bestFit="1" customWidth="1"/>
    <col min="2550" max="2550" width="11.75" style="89" bestFit="1" customWidth="1"/>
    <col min="2551" max="2551" width="11.625" style="89" bestFit="1" customWidth="1"/>
    <col min="2552" max="2552" width="14.75" style="89" customWidth="1"/>
    <col min="2553" max="2553" width="17.125" style="89" customWidth="1"/>
    <col min="2554" max="2554" width="14.25" style="89" customWidth="1"/>
    <col min="2555" max="2555" width="14.625" style="89" customWidth="1"/>
    <col min="2556" max="2797" width="11.625" style="89"/>
    <col min="2798" max="2798" width="4.25" style="89" customWidth="1"/>
    <col min="2799" max="2799" width="43.875" style="89" customWidth="1"/>
    <col min="2800" max="2800" width="13.75" style="89" bestFit="1" customWidth="1"/>
    <col min="2801" max="2802" width="11.625" style="89" bestFit="1" customWidth="1"/>
    <col min="2803" max="2803" width="12.75" style="89" bestFit="1" customWidth="1"/>
    <col min="2804" max="2805" width="11.625" style="89" bestFit="1" customWidth="1"/>
    <col min="2806" max="2806" width="11.75" style="89" bestFit="1" customWidth="1"/>
    <col min="2807" max="2807" width="11.625" style="89" bestFit="1" customWidth="1"/>
    <col min="2808" max="2808" width="14.75" style="89" customWidth="1"/>
    <col min="2809" max="2809" width="17.125" style="89" customWidth="1"/>
    <col min="2810" max="2810" width="14.25" style="89" customWidth="1"/>
    <col min="2811" max="2811" width="14.625" style="89" customWidth="1"/>
    <col min="2812" max="3053" width="11.625" style="89"/>
    <col min="3054" max="3054" width="4.25" style="89" customWidth="1"/>
    <col min="3055" max="3055" width="43.875" style="89" customWidth="1"/>
    <col min="3056" max="3056" width="13.75" style="89" bestFit="1" customWidth="1"/>
    <col min="3057" max="3058" width="11.625" style="89" bestFit="1" customWidth="1"/>
    <col min="3059" max="3059" width="12.75" style="89" bestFit="1" customWidth="1"/>
    <col min="3060" max="3061" width="11.625" style="89" bestFit="1" customWidth="1"/>
    <col min="3062" max="3062" width="11.75" style="89" bestFit="1" customWidth="1"/>
    <col min="3063" max="3063" width="11.625" style="89" bestFit="1" customWidth="1"/>
    <col min="3064" max="3064" width="14.75" style="89" customWidth="1"/>
    <col min="3065" max="3065" width="17.125" style="89" customWidth="1"/>
    <col min="3066" max="3066" width="14.25" style="89" customWidth="1"/>
    <col min="3067" max="3067" width="14.625" style="89" customWidth="1"/>
    <col min="3068" max="3309" width="11.625" style="89"/>
    <col min="3310" max="3310" width="4.25" style="89" customWidth="1"/>
    <col min="3311" max="3311" width="43.875" style="89" customWidth="1"/>
    <col min="3312" max="3312" width="13.75" style="89" bestFit="1" customWidth="1"/>
    <col min="3313" max="3314" width="11.625" style="89" bestFit="1" customWidth="1"/>
    <col min="3315" max="3315" width="12.75" style="89" bestFit="1" customWidth="1"/>
    <col min="3316" max="3317" width="11.625" style="89" bestFit="1" customWidth="1"/>
    <col min="3318" max="3318" width="11.75" style="89" bestFit="1" customWidth="1"/>
    <col min="3319" max="3319" width="11.625" style="89" bestFit="1" customWidth="1"/>
    <col min="3320" max="3320" width="14.75" style="89" customWidth="1"/>
    <col min="3321" max="3321" width="17.125" style="89" customWidth="1"/>
    <col min="3322" max="3322" width="14.25" style="89" customWidth="1"/>
    <col min="3323" max="3323" width="14.625" style="89" customWidth="1"/>
    <col min="3324" max="3565" width="11.625" style="89"/>
    <col min="3566" max="3566" width="4.25" style="89" customWidth="1"/>
    <col min="3567" max="3567" width="43.875" style="89" customWidth="1"/>
    <col min="3568" max="3568" width="13.75" style="89" bestFit="1" customWidth="1"/>
    <col min="3569" max="3570" width="11.625" style="89" bestFit="1" customWidth="1"/>
    <col min="3571" max="3571" width="12.75" style="89" bestFit="1" customWidth="1"/>
    <col min="3572" max="3573" width="11.625" style="89" bestFit="1" customWidth="1"/>
    <col min="3574" max="3574" width="11.75" style="89" bestFit="1" customWidth="1"/>
    <col min="3575" max="3575" width="11.625" style="89" bestFit="1" customWidth="1"/>
    <col min="3576" max="3576" width="14.75" style="89" customWidth="1"/>
    <col min="3577" max="3577" width="17.125" style="89" customWidth="1"/>
    <col min="3578" max="3578" width="14.25" style="89" customWidth="1"/>
    <col min="3579" max="3579" width="14.625" style="89" customWidth="1"/>
    <col min="3580" max="3821" width="11.625" style="89"/>
    <col min="3822" max="3822" width="4.25" style="89" customWidth="1"/>
    <col min="3823" max="3823" width="43.875" style="89" customWidth="1"/>
    <col min="3824" max="3824" width="13.75" style="89" bestFit="1" customWidth="1"/>
    <col min="3825" max="3826" width="11.625" style="89" bestFit="1" customWidth="1"/>
    <col min="3827" max="3827" width="12.75" style="89" bestFit="1" customWidth="1"/>
    <col min="3828" max="3829" width="11.625" style="89" bestFit="1" customWidth="1"/>
    <col min="3830" max="3830" width="11.75" style="89" bestFit="1" customWidth="1"/>
    <col min="3831" max="3831" width="11.625" style="89" bestFit="1" customWidth="1"/>
    <col min="3832" max="3832" width="14.75" style="89" customWidth="1"/>
    <col min="3833" max="3833" width="17.125" style="89" customWidth="1"/>
    <col min="3834" max="3834" width="14.25" style="89" customWidth="1"/>
    <col min="3835" max="3835" width="14.625" style="89" customWidth="1"/>
    <col min="3836" max="4077" width="11.625" style="89"/>
    <col min="4078" max="4078" width="4.25" style="89" customWidth="1"/>
    <col min="4079" max="4079" width="43.875" style="89" customWidth="1"/>
    <col min="4080" max="4080" width="13.75" style="89" bestFit="1" customWidth="1"/>
    <col min="4081" max="4082" width="11.625" style="89" bestFit="1" customWidth="1"/>
    <col min="4083" max="4083" width="12.75" style="89" bestFit="1" customWidth="1"/>
    <col min="4084" max="4085" width="11.625" style="89" bestFit="1" customWidth="1"/>
    <col min="4086" max="4086" width="11.75" style="89" bestFit="1" customWidth="1"/>
    <col min="4087" max="4087" width="11.625" style="89" bestFit="1" customWidth="1"/>
    <col min="4088" max="4088" width="14.75" style="89" customWidth="1"/>
    <col min="4089" max="4089" width="17.125" style="89" customWidth="1"/>
    <col min="4090" max="4090" width="14.25" style="89" customWidth="1"/>
    <col min="4091" max="4091" width="14.625" style="89" customWidth="1"/>
    <col min="4092" max="4333" width="11.625" style="89"/>
    <col min="4334" max="4334" width="4.25" style="89" customWidth="1"/>
    <col min="4335" max="4335" width="43.875" style="89" customWidth="1"/>
    <col min="4336" max="4336" width="13.75" style="89" bestFit="1" customWidth="1"/>
    <col min="4337" max="4338" width="11.625" style="89" bestFit="1" customWidth="1"/>
    <col min="4339" max="4339" width="12.75" style="89" bestFit="1" customWidth="1"/>
    <col min="4340" max="4341" width="11.625" style="89" bestFit="1" customWidth="1"/>
    <col min="4342" max="4342" width="11.75" style="89" bestFit="1" customWidth="1"/>
    <col min="4343" max="4343" width="11.625" style="89" bestFit="1" customWidth="1"/>
    <col min="4344" max="4344" width="14.75" style="89" customWidth="1"/>
    <col min="4345" max="4345" width="17.125" style="89" customWidth="1"/>
    <col min="4346" max="4346" width="14.25" style="89" customWidth="1"/>
    <col min="4347" max="4347" width="14.625" style="89" customWidth="1"/>
    <col min="4348" max="4589" width="11.625" style="89"/>
    <col min="4590" max="4590" width="4.25" style="89" customWidth="1"/>
    <col min="4591" max="4591" width="43.875" style="89" customWidth="1"/>
    <col min="4592" max="4592" width="13.75" style="89" bestFit="1" customWidth="1"/>
    <col min="4593" max="4594" width="11.625" style="89" bestFit="1" customWidth="1"/>
    <col min="4595" max="4595" width="12.75" style="89" bestFit="1" customWidth="1"/>
    <col min="4596" max="4597" width="11.625" style="89" bestFit="1" customWidth="1"/>
    <col min="4598" max="4598" width="11.75" style="89" bestFit="1" customWidth="1"/>
    <col min="4599" max="4599" width="11.625" style="89" bestFit="1" customWidth="1"/>
    <col min="4600" max="4600" width="14.75" style="89" customWidth="1"/>
    <col min="4601" max="4601" width="17.125" style="89" customWidth="1"/>
    <col min="4602" max="4602" width="14.25" style="89" customWidth="1"/>
    <col min="4603" max="4603" width="14.625" style="89" customWidth="1"/>
    <col min="4604" max="4845" width="11.625" style="89"/>
    <col min="4846" max="4846" width="4.25" style="89" customWidth="1"/>
    <col min="4847" max="4847" width="43.875" style="89" customWidth="1"/>
    <col min="4848" max="4848" width="13.75" style="89" bestFit="1" customWidth="1"/>
    <col min="4849" max="4850" width="11.625" style="89" bestFit="1" customWidth="1"/>
    <col min="4851" max="4851" width="12.75" style="89" bestFit="1" customWidth="1"/>
    <col min="4852" max="4853" width="11.625" style="89" bestFit="1" customWidth="1"/>
    <col min="4854" max="4854" width="11.75" style="89" bestFit="1" customWidth="1"/>
    <col min="4855" max="4855" width="11.625" style="89" bestFit="1" customWidth="1"/>
    <col min="4856" max="4856" width="14.75" style="89" customWidth="1"/>
    <col min="4857" max="4857" width="17.125" style="89" customWidth="1"/>
    <col min="4858" max="4858" width="14.25" style="89" customWidth="1"/>
    <col min="4859" max="4859" width="14.625" style="89" customWidth="1"/>
    <col min="4860" max="5101" width="11.625" style="89"/>
    <col min="5102" max="5102" width="4.25" style="89" customWidth="1"/>
    <col min="5103" max="5103" width="43.875" style="89" customWidth="1"/>
    <col min="5104" max="5104" width="13.75" style="89" bestFit="1" customWidth="1"/>
    <col min="5105" max="5106" width="11.625" style="89" bestFit="1" customWidth="1"/>
    <col min="5107" max="5107" width="12.75" style="89" bestFit="1" customWidth="1"/>
    <col min="5108" max="5109" width="11.625" style="89" bestFit="1" customWidth="1"/>
    <col min="5110" max="5110" width="11.75" style="89" bestFit="1" customWidth="1"/>
    <col min="5111" max="5111" width="11.625" style="89" bestFit="1" customWidth="1"/>
    <col min="5112" max="5112" width="14.75" style="89" customWidth="1"/>
    <col min="5113" max="5113" width="17.125" style="89" customWidth="1"/>
    <col min="5114" max="5114" width="14.25" style="89" customWidth="1"/>
    <col min="5115" max="5115" width="14.625" style="89" customWidth="1"/>
    <col min="5116" max="5357" width="11.625" style="89"/>
    <col min="5358" max="5358" width="4.25" style="89" customWidth="1"/>
    <col min="5359" max="5359" width="43.875" style="89" customWidth="1"/>
    <col min="5360" max="5360" width="13.75" style="89" bestFit="1" customWidth="1"/>
    <col min="5361" max="5362" width="11.625" style="89" bestFit="1" customWidth="1"/>
    <col min="5363" max="5363" width="12.75" style="89" bestFit="1" customWidth="1"/>
    <col min="5364" max="5365" width="11.625" style="89" bestFit="1" customWidth="1"/>
    <col min="5366" max="5366" width="11.75" style="89" bestFit="1" customWidth="1"/>
    <col min="5367" max="5367" width="11.625" style="89" bestFit="1" customWidth="1"/>
    <col min="5368" max="5368" width="14.75" style="89" customWidth="1"/>
    <col min="5369" max="5369" width="17.125" style="89" customWidth="1"/>
    <col min="5370" max="5370" width="14.25" style="89" customWidth="1"/>
    <col min="5371" max="5371" width="14.625" style="89" customWidth="1"/>
    <col min="5372" max="5613" width="11.625" style="89"/>
    <col min="5614" max="5614" width="4.25" style="89" customWidth="1"/>
    <col min="5615" max="5615" width="43.875" style="89" customWidth="1"/>
    <col min="5616" max="5616" width="13.75" style="89" bestFit="1" customWidth="1"/>
    <col min="5617" max="5618" width="11.625" style="89" bestFit="1" customWidth="1"/>
    <col min="5619" max="5619" width="12.75" style="89" bestFit="1" customWidth="1"/>
    <col min="5620" max="5621" width="11.625" style="89" bestFit="1" customWidth="1"/>
    <col min="5622" max="5622" width="11.75" style="89" bestFit="1" customWidth="1"/>
    <col min="5623" max="5623" width="11.625" style="89" bestFit="1" customWidth="1"/>
    <col min="5624" max="5624" width="14.75" style="89" customWidth="1"/>
    <col min="5625" max="5625" width="17.125" style="89" customWidth="1"/>
    <col min="5626" max="5626" width="14.25" style="89" customWidth="1"/>
    <col min="5627" max="5627" width="14.625" style="89" customWidth="1"/>
    <col min="5628" max="5869" width="11.625" style="89"/>
    <col min="5870" max="5870" width="4.25" style="89" customWidth="1"/>
    <col min="5871" max="5871" width="43.875" style="89" customWidth="1"/>
    <col min="5872" max="5872" width="13.75" style="89" bestFit="1" customWidth="1"/>
    <col min="5873" max="5874" width="11.625" style="89" bestFit="1" customWidth="1"/>
    <col min="5875" max="5875" width="12.75" style="89" bestFit="1" customWidth="1"/>
    <col min="5876" max="5877" width="11.625" style="89" bestFit="1" customWidth="1"/>
    <col min="5878" max="5878" width="11.75" style="89" bestFit="1" customWidth="1"/>
    <col min="5879" max="5879" width="11.625" style="89" bestFit="1" customWidth="1"/>
    <col min="5880" max="5880" width="14.75" style="89" customWidth="1"/>
    <col min="5881" max="5881" width="17.125" style="89" customWidth="1"/>
    <col min="5882" max="5882" width="14.25" style="89" customWidth="1"/>
    <col min="5883" max="5883" width="14.625" style="89" customWidth="1"/>
    <col min="5884" max="6125" width="11.625" style="89"/>
    <col min="6126" max="6126" width="4.25" style="89" customWidth="1"/>
    <col min="6127" max="6127" width="43.875" style="89" customWidth="1"/>
    <col min="6128" max="6128" width="13.75" style="89" bestFit="1" customWidth="1"/>
    <col min="6129" max="6130" width="11.625" style="89" bestFit="1" customWidth="1"/>
    <col min="6131" max="6131" width="12.75" style="89" bestFit="1" customWidth="1"/>
    <col min="6132" max="6133" width="11.625" style="89" bestFit="1" customWidth="1"/>
    <col min="6134" max="6134" width="11.75" style="89" bestFit="1" customWidth="1"/>
    <col min="6135" max="6135" width="11.625" style="89" bestFit="1" customWidth="1"/>
    <col min="6136" max="6136" width="14.75" style="89" customWidth="1"/>
    <col min="6137" max="6137" width="17.125" style="89" customWidth="1"/>
    <col min="6138" max="6138" width="14.25" style="89" customWidth="1"/>
    <col min="6139" max="6139" width="14.625" style="89" customWidth="1"/>
    <col min="6140" max="6381" width="11.625" style="89"/>
    <col min="6382" max="6382" width="4.25" style="89" customWidth="1"/>
    <col min="6383" max="6383" width="43.875" style="89" customWidth="1"/>
    <col min="6384" max="6384" width="13.75" style="89" bestFit="1" customWidth="1"/>
    <col min="6385" max="6386" width="11.625" style="89" bestFit="1" customWidth="1"/>
    <col min="6387" max="6387" width="12.75" style="89" bestFit="1" customWidth="1"/>
    <col min="6388" max="6389" width="11.625" style="89" bestFit="1" customWidth="1"/>
    <col min="6390" max="6390" width="11.75" style="89" bestFit="1" customWidth="1"/>
    <col min="6391" max="6391" width="11.625" style="89" bestFit="1" customWidth="1"/>
    <col min="6392" max="6392" width="14.75" style="89" customWidth="1"/>
    <col min="6393" max="6393" width="17.125" style="89" customWidth="1"/>
    <col min="6394" max="6394" width="14.25" style="89" customWidth="1"/>
    <col min="6395" max="6395" width="14.625" style="89" customWidth="1"/>
    <col min="6396" max="6637" width="11.625" style="89"/>
    <col min="6638" max="6638" width="4.25" style="89" customWidth="1"/>
    <col min="6639" max="6639" width="43.875" style="89" customWidth="1"/>
    <col min="6640" max="6640" width="13.75" style="89" bestFit="1" customWidth="1"/>
    <col min="6641" max="6642" width="11.625" style="89" bestFit="1" customWidth="1"/>
    <col min="6643" max="6643" width="12.75" style="89" bestFit="1" customWidth="1"/>
    <col min="6644" max="6645" width="11.625" style="89" bestFit="1" customWidth="1"/>
    <col min="6646" max="6646" width="11.75" style="89" bestFit="1" customWidth="1"/>
    <col min="6647" max="6647" width="11.625" style="89" bestFit="1" customWidth="1"/>
    <col min="6648" max="6648" width="14.75" style="89" customWidth="1"/>
    <col min="6649" max="6649" width="17.125" style="89" customWidth="1"/>
    <col min="6650" max="6650" width="14.25" style="89" customWidth="1"/>
    <col min="6651" max="6651" width="14.625" style="89" customWidth="1"/>
    <col min="6652" max="6893" width="11.625" style="89"/>
    <col min="6894" max="6894" width="4.25" style="89" customWidth="1"/>
    <col min="6895" max="6895" width="43.875" style="89" customWidth="1"/>
    <col min="6896" max="6896" width="13.75" style="89" bestFit="1" customWidth="1"/>
    <col min="6897" max="6898" width="11.625" style="89" bestFit="1" customWidth="1"/>
    <col min="6899" max="6899" width="12.75" style="89" bestFit="1" customWidth="1"/>
    <col min="6900" max="6901" width="11.625" style="89" bestFit="1" customWidth="1"/>
    <col min="6902" max="6902" width="11.75" style="89" bestFit="1" customWidth="1"/>
    <col min="6903" max="6903" width="11.625" style="89" bestFit="1" customWidth="1"/>
    <col min="6904" max="6904" width="14.75" style="89" customWidth="1"/>
    <col min="6905" max="6905" width="17.125" style="89" customWidth="1"/>
    <col min="6906" max="6906" width="14.25" style="89" customWidth="1"/>
    <col min="6907" max="6907" width="14.625" style="89" customWidth="1"/>
    <col min="6908" max="7149" width="11.625" style="89"/>
    <col min="7150" max="7150" width="4.25" style="89" customWidth="1"/>
    <col min="7151" max="7151" width="43.875" style="89" customWidth="1"/>
    <col min="7152" max="7152" width="13.75" style="89" bestFit="1" customWidth="1"/>
    <col min="7153" max="7154" width="11.625" style="89" bestFit="1" customWidth="1"/>
    <col min="7155" max="7155" width="12.75" style="89" bestFit="1" customWidth="1"/>
    <col min="7156" max="7157" width="11.625" style="89" bestFit="1" customWidth="1"/>
    <col min="7158" max="7158" width="11.75" style="89" bestFit="1" customWidth="1"/>
    <col min="7159" max="7159" width="11.625" style="89" bestFit="1" customWidth="1"/>
    <col min="7160" max="7160" width="14.75" style="89" customWidth="1"/>
    <col min="7161" max="7161" width="17.125" style="89" customWidth="1"/>
    <col min="7162" max="7162" width="14.25" style="89" customWidth="1"/>
    <col min="7163" max="7163" width="14.625" style="89" customWidth="1"/>
    <col min="7164" max="7405" width="11.625" style="89"/>
    <col min="7406" max="7406" width="4.25" style="89" customWidth="1"/>
    <col min="7407" max="7407" width="43.875" style="89" customWidth="1"/>
    <col min="7408" max="7408" width="13.75" style="89" bestFit="1" customWidth="1"/>
    <col min="7409" max="7410" width="11.625" style="89" bestFit="1" customWidth="1"/>
    <col min="7411" max="7411" width="12.75" style="89" bestFit="1" customWidth="1"/>
    <col min="7412" max="7413" width="11.625" style="89" bestFit="1" customWidth="1"/>
    <col min="7414" max="7414" width="11.75" style="89" bestFit="1" customWidth="1"/>
    <col min="7415" max="7415" width="11.625" style="89" bestFit="1" customWidth="1"/>
    <col min="7416" max="7416" width="14.75" style="89" customWidth="1"/>
    <col min="7417" max="7417" width="17.125" style="89" customWidth="1"/>
    <col min="7418" max="7418" width="14.25" style="89" customWidth="1"/>
    <col min="7419" max="7419" width="14.625" style="89" customWidth="1"/>
    <col min="7420" max="7661" width="11.625" style="89"/>
    <col min="7662" max="7662" width="4.25" style="89" customWidth="1"/>
    <col min="7663" max="7663" width="43.875" style="89" customWidth="1"/>
    <col min="7664" max="7664" width="13.75" style="89" bestFit="1" customWidth="1"/>
    <col min="7665" max="7666" width="11.625" style="89" bestFit="1" customWidth="1"/>
    <col min="7667" max="7667" width="12.75" style="89" bestFit="1" customWidth="1"/>
    <col min="7668" max="7669" width="11.625" style="89" bestFit="1" customWidth="1"/>
    <col min="7670" max="7670" width="11.75" style="89" bestFit="1" customWidth="1"/>
    <col min="7671" max="7671" width="11.625" style="89" bestFit="1" customWidth="1"/>
    <col min="7672" max="7672" width="14.75" style="89" customWidth="1"/>
    <col min="7673" max="7673" width="17.125" style="89" customWidth="1"/>
    <col min="7674" max="7674" width="14.25" style="89" customWidth="1"/>
    <col min="7675" max="7675" width="14.625" style="89" customWidth="1"/>
    <col min="7676" max="7917" width="11.625" style="89"/>
    <col min="7918" max="7918" width="4.25" style="89" customWidth="1"/>
    <col min="7919" max="7919" width="43.875" style="89" customWidth="1"/>
    <col min="7920" max="7920" width="13.75" style="89" bestFit="1" customWidth="1"/>
    <col min="7921" max="7922" width="11.625" style="89" bestFit="1" customWidth="1"/>
    <col min="7923" max="7923" width="12.75" style="89" bestFit="1" customWidth="1"/>
    <col min="7924" max="7925" width="11.625" style="89" bestFit="1" customWidth="1"/>
    <col min="7926" max="7926" width="11.75" style="89" bestFit="1" customWidth="1"/>
    <col min="7927" max="7927" width="11.625" style="89" bestFit="1" customWidth="1"/>
    <col min="7928" max="7928" width="14.75" style="89" customWidth="1"/>
    <col min="7929" max="7929" width="17.125" style="89" customWidth="1"/>
    <col min="7930" max="7930" width="14.25" style="89" customWidth="1"/>
    <col min="7931" max="7931" width="14.625" style="89" customWidth="1"/>
    <col min="7932" max="8173" width="11.625" style="89"/>
    <col min="8174" max="8174" width="4.25" style="89" customWidth="1"/>
    <col min="8175" max="8175" width="43.875" style="89" customWidth="1"/>
    <col min="8176" max="8176" width="13.75" style="89" bestFit="1" customWidth="1"/>
    <col min="8177" max="8178" width="11.625" style="89" bestFit="1" customWidth="1"/>
    <col min="8179" max="8179" width="12.75" style="89" bestFit="1" customWidth="1"/>
    <col min="8180" max="8181" width="11.625" style="89" bestFit="1" customWidth="1"/>
    <col min="8182" max="8182" width="11.75" style="89" bestFit="1" customWidth="1"/>
    <col min="8183" max="8183" width="11.625" style="89" bestFit="1" customWidth="1"/>
    <col min="8184" max="8184" width="14.75" style="89" customWidth="1"/>
    <col min="8185" max="8185" width="17.125" style="89" customWidth="1"/>
    <col min="8186" max="8186" width="14.25" style="89" customWidth="1"/>
    <col min="8187" max="8187" width="14.625" style="89" customWidth="1"/>
    <col min="8188" max="8429" width="11.625" style="89"/>
    <col min="8430" max="8430" width="4.25" style="89" customWidth="1"/>
    <col min="8431" max="8431" width="43.875" style="89" customWidth="1"/>
    <col min="8432" max="8432" width="13.75" style="89" bestFit="1" customWidth="1"/>
    <col min="8433" max="8434" width="11.625" style="89" bestFit="1" customWidth="1"/>
    <col min="8435" max="8435" width="12.75" style="89" bestFit="1" customWidth="1"/>
    <col min="8436" max="8437" width="11.625" style="89" bestFit="1" customWidth="1"/>
    <col min="8438" max="8438" width="11.75" style="89" bestFit="1" customWidth="1"/>
    <col min="8439" max="8439" width="11.625" style="89" bestFit="1" customWidth="1"/>
    <col min="8440" max="8440" width="14.75" style="89" customWidth="1"/>
    <col min="8441" max="8441" width="17.125" style="89" customWidth="1"/>
    <col min="8442" max="8442" width="14.25" style="89" customWidth="1"/>
    <col min="8443" max="8443" width="14.625" style="89" customWidth="1"/>
    <col min="8444" max="8685" width="11.625" style="89"/>
    <col min="8686" max="8686" width="4.25" style="89" customWidth="1"/>
    <col min="8687" max="8687" width="43.875" style="89" customWidth="1"/>
    <col min="8688" max="8688" width="13.75" style="89" bestFit="1" customWidth="1"/>
    <col min="8689" max="8690" width="11.625" style="89" bestFit="1" customWidth="1"/>
    <col min="8691" max="8691" width="12.75" style="89" bestFit="1" customWidth="1"/>
    <col min="8692" max="8693" width="11.625" style="89" bestFit="1" customWidth="1"/>
    <col min="8694" max="8694" width="11.75" style="89" bestFit="1" customWidth="1"/>
    <col min="8695" max="8695" width="11.625" style="89" bestFit="1" customWidth="1"/>
    <col min="8696" max="8696" width="14.75" style="89" customWidth="1"/>
    <col min="8697" max="8697" width="17.125" style="89" customWidth="1"/>
    <col min="8698" max="8698" width="14.25" style="89" customWidth="1"/>
    <col min="8699" max="8699" width="14.625" style="89" customWidth="1"/>
    <col min="8700" max="8941" width="11.625" style="89"/>
    <col min="8942" max="8942" width="4.25" style="89" customWidth="1"/>
    <col min="8943" max="8943" width="43.875" style="89" customWidth="1"/>
    <col min="8944" max="8944" width="13.75" style="89" bestFit="1" customWidth="1"/>
    <col min="8945" max="8946" width="11.625" style="89" bestFit="1" customWidth="1"/>
    <col min="8947" max="8947" width="12.75" style="89" bestFit="1" customWidth="1"/>
    <col min="8948" max="8949" width="11.625" style="89" bestFit="1" customWidth="1"/>
    <col min="8950" max="8950" width="11.75" style="89" bestFit="1" customWidth="1"/>
    <col min="8951" max="8951" width="11.625" style="89" bestFit="1" customWidth="1"/>
    <col min="8952" max="8952" width="14.75" style="89" customWidth="1"/>
    <col min="8953" max="8953" width="17.125" style="89" customWidth="1"/>
    <col min="8954" max="8954" width="14.25" style="89" customWidth="1"/>
    <col min="8955" max="8955" width="14.625" style="89" customWidth="1"/>
    <col min="8956" max="9197" width="11.625" style="89"/>
    <col min="9198" max="9198" width="4.25" style="89" customWidth="1"/>
    <col min="9199" max="9199" width="43.875" style="89" customWidth="1"/>
    <col min="9200" max="9200" width="13.75" style="89" bestFit="1" customWidth="1"/>
    <col min="9201" max="9202" width="11.625" style="89" bestFit="1" customWidth="1"/>
    <col min="9203" max="9203" width="12.75" style="89" bestFit="1" customWidth="1"/>
    <col min="9204" max="9205" width="11.625" style="89" bestFit="1" customWidth="1"/>
    <col min="9206" max="9206" width="11.75" style="89" bestFit="1" customWidth="1"/>
    <col min="9207" max="9207" width="11.625" style="89" bestFit="1" customWidth="1"/>
    <col min="9208" max="9208" width="14.75" style="89" customWidth="1"/>
    <col min="9209" max="9209" width="17.125" style="89" customWidth="1"/>
    <col min="9210" max="9210" width="14.25" style="89" customWidth="1"/>
    <col min="9211" max="9211" width="14.625" style="89" customWidth="1"/>
    <col min="9212" max="9453" width="11.625" style="89"/>
    <col min="9454" max="9454" width="4.25" style="89" customWidth="1"/>
    <col min="9455" max="9455" width="43.875" style="89" customWidth="1"/>
    <col min="9456" max="9456" width="13.75" style="89" bestFit="1" customWidth="1"/>
    <col min="9457" max="9458" width="11.625" style="89" bestFit="1" customWidth="1"/>
    <col min="9459" max="9459" width="12.75" style="89" bestFit="1" customWidth="1"/>
    <col min="9460" max="9461" width="11.625" style="89" bestFit="1" customWidth="1"/>
    <col min="9462" max="9462" width="11.75" style="89" bestFit="1" customWidth="1"/>
    <col min="9463" max="9463" width="11.625" style="89" bestFit="1" customWidth="1"/>
    <col min="9464" max="9464" width="14.75" style="89" customWidth="1"/>
    <col min="9465" max="9465" width="17.125" style="89" customWidth="1"/>
    <col min="9466" max="9466" width="14.25" style="89" customWidth="1"/>
    <col min="9467" max="9467" width="14.625" style="89" customWidth="1"/>
    <col min="9468" max="9709" width="11.625" style="89"/>
    <col min="9710" max="9710" width="4.25" style="89" customWidth="1"/>
    <col min="9711" max="9711" width="43.875" style="89" customWidth="1"/>
    <col min="9712" max="9712" width="13.75" style="89" bestFit="1" customWidth="1"/>
    <col min="9713" max="9714" width="11.625" style="89" bestFit="1" customWidth="1"/>
    <col min="9715" max="9715" width="12.75" style="89" bestFit="1" customWidth="1"/>
    <col min="9716" max="9717" width="11.625" style="89" bestFit="1" customWidth="1"/>
    <col min="9718" max="9718" width="11.75" style="89" bestFit="1" customWidth="1"/>
    <col min="9719" max="9719" width="11.625" style="89" bestFit="1" customWidth="1"/>
    <col min="9720" max="9720" width="14.75" style="89" customWidth="1"/>
    <col min="9721" max="9721" width="17.125" style="89" customWidth="1"/>
    <col min="9722" max="9722" width="14.25" style="89" customWidth="1"/>
    <col min="9723" max="9723" width="14.625" style="89" customWidth="1"/>
    <col min="9724" max="9965" width="11.625" style="89"/>
    <col min="9966" max="9966" width="4.25" style="89" customWidth="1"/>
    <col min="9967" max="9967" width="43.875" style="89" customWidth="1"/>
    <col min="9968" max="9968" width="13.75" style="89" bestFit="1" customWidth="1"/>
    <col min="9969" max="9970" width="11.625" style="89" bestFit="1" customWidth="1"/>
    <col min="9971" max="9971" width="12.75" style="89" bestFit="1" customWidth="1"/>
    <col min="9972" max="9973" width="11.625" style="89" bestFit="1" customWidth="1"/>
    <col min="9974" max="9974" width="11.75" style="89" bestFit="1" customWidth="1"/>
    <col min="9975" max="9975" width="11.625" style="89" bestFit="1" customWidth="1"/>
    <col min="9976" max="9976" width="14.75" style="89" customWidth="1"/>
    <col min="9977" max="9977" width="17.125" style="89" customWidth="1"/>
    <col min="9978" max="9978" width="14.25" style="89" customWidth="1"/>
    <col min="9979" max="9979" width="14.625" style="89" customWidth="1"/>
    <col min="9980" max="10221" width="11.625" style="89"/>
    <col min="10222" max="10222" width="4.25" style="89" customWidth="1"/>
    <col min="10223" max="10223" width="43.875" style="89" customWidth="1"/>
    <col min="10224" max="10224" width="13.75" style="89" bestFit="1" customWidth="1"/>
    <col min="10225" max="10226" width="11.625" style="89" bestFit="1" customWidth="1"/>
    <col min="10227" max="10227" width="12.75" style="89" bestFit="1" customWidth="1"/>
    <col min="10228" max="10229" width="11.625" style="89" bestFit="1" customWidth="1"/>
    <col min="10230" max="10230" width="11.75" style="89" bestFit="1" customWidth="1"/>
    <col min="10231" max="10231" width="11.625" style="89" bestFit="1" customWidth="1"/>
    <col min="10232" max="10232" width="14.75" style="89" customWidth="1"/>
    <col min="10233" max="10233" width="17.125" style="89" customWidth="1"/>
    <col min="10234" max="10234" width="14.25" style="89" customWidth="1"/>
    <col min="10235" max="10235" width="14.625" style="89" customWidth="1"/>
    <col min="10236" max="10477" width="11.625" style="89"/>
    <col min="10478" max="10478" width="4.25" style="89" customWidth="1"/>
    <col min="10479" max="10479" width="43.875" style="89" customWidth="1"/>
    <col min="10480" max="10480" width="13.75" style="89" bestFit="1" customWidth="1"/>
    <col min="10481" max="10482" width="11.625" style="89" bestFit="1" customWidth="1"/>
    <col min="10483" max="10483" width="12.75" style="89" bestFit="1" customWidth="1"/>
    <col min="10484" max="10485" width="11.625" style="89" bestFit="1" customWidth="1"/>
    <col min="10486" max="10486" width="11.75" style="89" bestFit="1" customWidth="1"/>
    <col min="10487" max="10487" width="11.625" style="89" bestFit="1" customWidth="1"/>
    <col min="10488" max="10488" width="14.75" style="89" customWidth="1"/>
    <col min="10489" max="10489" width="17.125" style="89" customWidth="1"/>
    <col min="10490" max="10490" width="14.25" style="89" customWidth="1"/>
    <col min="10491" max="10491" width="14.625" style="89" customWidth="1"/>
    <col min="10492" max="10733" width="11.625" style="89"/>
    <col min="10734" max="10734" width="4.25" style="89" customWidth="1"/>
    <col min="10735" max="10735" width="43.875" style="89" customWidth="1"/>
    <col min="10736" max="10736" width="13.75" style="89" bestFit="1" customWidth="1"/>
    <col min="10737" max="10738" width="11.625" style="89" bestFit="1" customWidth="1"/>
    <col min="10739" max="10739" width="12.75" style="89" bestFit="1" customWidth="1"/>
    <col min="10740" max="10741" width="11.625" style="89" bestFit="1" customWidth="1"/>
    <col min="10742" max="10742" width="11.75" style="89" bestFit="1" customWidth="1"/>
    <col min="10743" max="10743" width="11.625" style="89" bestFit="1" customWidth="1"/>
    <col min="10744" max="10744" width="14.75" style="89" customWidth="1"/>
    <col min="10745" max="10745" width="17.125" style="89" customWidth="1"/>
    <col min="10746" max="10746" width="14.25" style="89" customWidth="1"/>
    <col min="10747" max="10747" width="14.625" style="89" customWidth="1"/>
    <col min="10748" max="10989" width="11.625" style="89"/>
    <col min="10990" max="10990" width="4.25" style="89" customWidth="1"/>
    <col min="10991" max="10991" width="43.875" style="89" customWidth="1"/>
    <col min="10992" max="10992" width="13.75" style="89" bestFit="1" customWidth="1"/>
    <col min="10993" max="10994" width="11.625" style="89" bestFit="1" customWidth="1"/>
    <col min="10995" max="10995" width="12.75" style="89" bestFit="1" customWidth="1"/>
    <col min="10996" max="10997" width="11.625" style="89" bestFit="1" customWidth="1"/>
    <col min="10998" max="10998" width="11.75" style="89" bestFit="1" customWidth="1"/>
    <col min="10999" max="10999" width="11.625" style="89" bestFit="1" customWidth="1"/>
    <col min="11000" max="11000" width="14.75" style="89" customWidth="1"/>
    <col min="11001" max="11001" width="17.125" style="89" customWidth="1"/>
    <col min="11002" max="11002" width="14.25" style="89" customWidth="1"/>
    <col min="11003" max="11003" width="14.625" style="89" customWidth="1"/>
    <col min="11004" max="11245" width="11.625" style="89"/>
    <col min="11246" max="11246" width="4.25" style="89" customWidth="1"/>
    <col min="11247" max="11247" width="43.875" style="89" customWidth="1"/>
    <col min="11248" max="11248" width="13.75" style="89" bestFit="1" customWidth="1"/>
    <col min="11249" max="11250" width="11.625" style="89" bestFit="1" customWidth="1"/>
    <col min="11251" max="11251" width="12.75" style="89" bestFit="1" customWidth="1"/>
    <col min="11252" max="11253" width="11.625" style="89" bestFit="1" customWidth="1"/>
    <col min="11254" max="11254" width="11.75" style="89" bestFit="1" customWidth="1"/>
    <col min="11255" max="11255" width="11.625" style="89" bestFit="1" customWidth="1"/>
    <col min="11256" max="11256" width="14.75" style="89" customWidth="1"/>
    <col min="11257" max="11257" width="17.125" style="89" customWidth="1"/>
    <col min="11258" max="11258" width="14.25" style="89" customWidth="1"/>
    <col min="11259" max="11259" width="14.625" style="89" customWidth="1"/>
    <col min="11260" max="11501" width="11.625" style="89"/>
    <col min="11502" max="11502" width="4.25" style="89" customWidth="1"/>
    <col min="11503" max="11503" width="43.875" style="89" customWidth="1"/>
    <col min="11504" max="11504" width="13.75" style="89" bestFit="1" customWidth="1"/>
    <col min="11505" max="11506" width="11.625" style="89" bestFit="1" customWidth="1"/>
    <col min="11507" max="11507" width="12.75" style="89" bestFit="1" customWidth="1"/>
    <col min="11508" max="11509" width="11.625" style="89" bestFit="1" customWidth="1"/>
    <col min="11510" max="11510" width="11.75" style="89" bestFit="1" customWidth="1"/>
    <col min="11511" max="11511" width="11.625" style="89" bestFit="1" customWidth="1"/>
    <col min="11512" max="11512" width="14.75" style="89" customWidth="1"/>
    <col min="11513" max="11513" width="17.125" style="89" customWidth="1"/>
    <col min="11514" max="11514" width="14.25" style="89" customWidth="1"/>
    <col min="11515" max="11515" width="14.625" style="89" customWidth="1"/>
    <col min="11516" max="11757" width="11.625" style="89"/>
    <col min="11758" max="11758" width="4.25" style="89" customWidth="1"/>
    <col min="11759" max="11759" width="43.875" style="89" customWidth="1"/>
    <col min="11760" max="11760" width="13.75" style="89" bestFit="1" customWidth="1"/>
    <col min="11761" max="11762" width="11.625" style="89" bestFit="1" customWidth="1"/>
    <col min="11763" max="11763" width="12.75" style="89" bestFit="1" customWidth="1"/>
    <col min="11764" max="11765" width="11.625" style="89" bestFit="1" customWidth="1"/>
    <col min="11766" max="11766" width="11.75" style="89" bestFit="1" customWidth="1"/>
    <col min="11767" max="11767" width="11.625" style="89" bestFit="1" customWidth="1"/>
    <col min="11768" max="11768" width="14.75" style="89" customWidth="1"/>
    <col min="11769" max="11769" width="17.125" style="89" customWidth="1"/>
    <col min="11770" max="11770" width="14.25" style="89" customWidth="1"/>
    <col min="11771" max="11771" width="14.625" style="89" customWidth="1"/>
    <col min="11772" max="12013" width="11.625" style="89"/>
    <col min="12014" max="12014" width="4.25" style="89" customWidth="1"/>
    <col min="12015" max="12015" width="43.875" style="89" customWidth="1"/>
    <col min="12016" max="12016" width="13.75" style="89" bestFit="1" customWidth="1"/>
    <col min="12017" max="12018" width="11.625" style="89" bestFit="1" customWidth="1"/>
    <col min="12019" max="12019" width="12.75" style="89" bestFit="1" customWidth="1"/>
    <col min="12020" max="12021" width="11.625" style="89" bestFit="1" customWidth="1"/>
    <col min="12022" max="12022" width="11.75" style="89" bestFit="1" customWidth="1"/>
    <col min="12023" max="12023" width="11.625" style="89" bestFit="1" customWidth="1"/>
    <col min="12024" max="12024" width="14.75" style="89" customWidth="1"/>
    <col min="12025" max="12025" width="17.125" style="89" customWidth="1"/>
    <col min="12026" max="12026" width="14.25" style="89" customWidth="1"/>
    <col min="12027" max="12027" width="14.625" style="89" customWidth="1"/>
    <col min="12028" max="12269" width="11.625" style="89"/>
    <col min="12270" max="12270" width="4.25" style="89" customWidth="1"/>
    <col min="12271" max="12271" width="43.875" style="89" customWidth="1"/>
    <col min="12272" max="12272" width="13.75" style="89" bestFit="1" customWidth="1"/>
    <col min="12273" max="12274" width="11.625" style="89" bestFit="1" customWidth="1"/>
    <col min="12275" max="12275" width="12.75" style="89" bestFit="1" customWidth="1"/>
    <col min="12276" max="12277" width="11.625" style="89" bestFit="1" customWidth="1"/>
    <col min="12278" max="12278" width="11.75" style="89" bestFit="1" customWidth="1"/>
    <col min="12279" max="12279" width="11.625" style="89" bestFit="1" customWidth="1"/>
    <col min="12280" max="12280" width="14.75" style="89" customWidth="1"/>
    <col min="12281" max="12281" width="17.125" style="89" customWidth="1"/>
    <col min="12282" max="12282" width="14.25" style="89" customWidth="1"/>
    <col min="12283" max="12283" width="14.625" style="89" customWidth="1"/>
    <col min="12284" max="12525" width="11.625" style="89"/>
    <col min="12526" max="12526" width="4.25" style="89" customWidth="1"/>
    <col min="12527" max="12527" width="43.875" style="89" customWidth="1"/>
    <col min="12528" max="12528" width="13.75" style="89" bestFit="1" customWidth="1"/>
    <col min="12529" max="12530" width="11.625" style="89" bestFit="1" customWidth="1"/>
    <col min="12531" max="12531" width="12.75" style="89" bestFit="1" customWidth="1"/>
    <col min="12532" max="12533" width="11.625" style="89" bestFit="1" customWidth="1"/>
    <col min="12534" max="12534" width="11.75" style="89" bestFit="1" customWidth="1"/>
    <col min="12535" max="12535" width="11.625" style="89" bestFit="1" customWidth="1"/>
    <col min="12536" max="12536" width="14.75" style="89" customWidth="1"/>
    <col min="12537" max="12537" width="17.125" style="89" customWidth="1"/>
    <col min="12538" max="12538" width="14.25" style="89" customWidth="1"/>
    <col min="12539" max="12539" width="14.625" style="89" customWidth="1"/>
    <col min="12540" max="12781" width="11.625" style="89"/>
    <col min="12782" max="12782" width="4.25" style="89" customWidth="1"/>
    <col min="12783" max="12783" width="43.875" style="89" customWidth="1"/>
    <col min="12784" max="12784" width="13.75" style="89" bestFit="1" customWidth="1"/>
    <col min="12785" max="12786" width="11.625" style="89" bestFit="1" customWidth="1"/>
    <col min="12787" max="12787" width="12.75" style="89" bestFit="1" customWidth="1"/>
    <col min="12788" max="12789" width="11.625" style="89" bestFit="1" customWidth="1"/>
    <col min="12790" max="12790" width="11.75" style="89" bestFit="1" customWidth="1"/>
    <col min="12791" max="12791" width="11.625" style="89" bestFit="1" customWidth="1"/>
    <col min="12792" max="12792" width="14.75" style="89" customWidth="1"/>
    <col min="12793" max="12793" width="17.125" style="89" customWidth="1"/>
    <col min="12794" max="12794" width="14.25" style="89" customWidth="1"/>
    <col min="12795" max="12795" width="14.625" style="89" customWidth="1"/>
    <col min="12796" max="13037" width="11.625" style="89"/>
    <col min="13038" max="13038" width="4.25" style="89" customWidth="1"/>
    <col min="13039" max="13039" width="43.875" style="89" customWidth="1"/>
    <col min="13040" max="13040" width="13.75" style="89" bestFit="1" customWidth="1"/>
    <col min="13041" max="13042" width="11.625" style="89" bestFit="1" customWidth="1"/>
    <col min="13043" max="13043" width="12.75" style="89" bestFit="1" customWidth="1"/>
    <col min="13044" max="13045" width="11.625" style="89" bestFit="1" customWidth="1"/>
    <col min="13046" max="13046" width="11.75" style="89" bestFit="1" customWidth="1"/>
    <col min="13047" max="13047" width="11.625" style="89" bestFit="1" customWidth="1"/>
    <col min="13048" max="13048" width="14.75" style="89" customWidth="1"/>
    <col min="13049" max="13049" width="17.125" style="89" customWidth="1"/>
    <col min="13050" max="13050" width="14.25" style="89" customWidth="1"/>
    <col min="13051" max="13051" width="14.625" style="89" customWidth="1"/>
    <col min="13052" max="13293" width="11.625" style="89"/>
    <col min="13294" max="13294" width="4.25" style="89" customWidth="1"/>
    <col min="13295" max="13295" width="43.875" style="89" customWidth="1"/>
    <col min="13296" max="13296" width="13.75" style="89" bestFit="1" customWidth="1"/>
    <col min="13297" max="13298" width="11.625" style="89" bestFit="1" customWidth="1"/>
    <col min="13299" max="13299" width="12.75" style="89" bestFit="1" customWidth="1"/>
    <col min="13300" max="13301" width="11.625" style="89" bestFit="1" customWidth="1"/>
    <col min="13302" max="13302" width="11.75" style="89" bestFit="1" customWidth="1"/>
    <col min="13303" max="13303" width="11.625" style="89" bestFit="1" customWidth="1"/>
    <col min="13304" max="13304" width="14.75" style="89" customWidth="1"/>
    <col min="13305" max="13305" width="17.125" style="89" customWidth="1"/>
    <col min="13306" max="13306" width="14.25" style="89" customWidth="1"/>
    <col min="13307" max="13307" width="14.625" style="89" customWidth="1"/>
    <col min="13308" max="13549" width="11.625" style="89"/>
    <col min="13550" max="13550" width="4.25" style="89" customWidth="1"/>
    <col min="13551" max="13551" width="43.875" style="89" customWidth="1"/>
    <col min="13552" max="13552" width="13.75" style="89" bestFit="1" customWidth="1"/>
    <col min="13553" max="13554" width="11.625" style="89" bestFit="1" customWidth="1"/>
    <col min="13555" max="13555" width="12.75" style="89" bestFit="1" customWidth="1"/>
    <col min="13556" max="13557" width="11.625" style="89" bestFit="1" customWidth="1"/>
    <col min="13558" max="13558" width="11.75" style="89" bestFit="1" customWidth="1"/>
    <col min="13559" max="13559" width="11.625" style="89" bestFit="1" customWidth="1"/>
    <col min="13560" max="13560" width="14.75" style="89" customWidth="1"/>
    <col min="13561" max="13561" width="17.125" style="89" customWidth="1"/>
    <col min="13562" max="13562" width="14.25" style="89" customWidth="1"/>
    <col min="13563" max="13563" width="14.625" style="89" customWidth="1"/>
    <col min="13564" max="13805" width="11.625" style="89"/>
    <col min="13806" max="13806" width="4.25" style="89" customWidth="1"/>
    <col min="13807" max="13807" width="43.875" style="89" customWidth="1"/>
    <col min="13808" max="13808" width="13.75" style="89" bestFit="1" customWidth="1"/>
    <col min="13809" max="13810" width="11.625" style="89" bestFit="1" customWidth="1"/>
    <col min="13811" max="13811" width="12.75" style="89" bestFit="1" customWidth="1"/>
    <col min="13812" max="13813" width="11.625" style="89" bestFit="1" customWidth="1"/>
    <col min="13814" max="13814" width="11.75" style="89" bestFit="1" customWidth="1"/>
    <col min="13815" max="13815" width="11.625" style="89" bestFit="1" customWidth="1"/>
    <col min="13816" max="13816" width="14.75" style="89" customWidth="1"/>
    <col min="13817" max="13817" width="17.125" style="89" customWidth="1"/>
    <col min="13818" max="13818" width="14.25" style="89" customWidth="1"/>
    <col min="13819" max="13819" width="14.625" style="89" customWidth="1"/>
    <col min="13820" max="14061" width="11.625" style="89"/>
    <col min="14062" max="14062" width="4.25" style="89" customWidth="1"/>
    <col min="14063" max="14063" width="43.875" style="89" customWidth="1"/>
    <col min="14064" max="14064" width="13.75" style="89" bestFit="1" customWidth="1"/>
    <col min="14065" max="14066" width="11.625" style="89" bestFit="1" customWidth="1"/>
    <col min="14067" max="14067" width="12.75" style="89" bestFit="1" customWidth="1"/>
    <col min="14068" max="14069" width="11.625" style="89" bestFit="1" customWidth="1"/>
    <col min="14070" max="14070" width="11.75" style="89" bestFit="1" customWidth="1"/>
    <col min="14071" max="14071" width="11.625" style="89" bestFit="1" customWidth="1"/>
    <col min="14072" max="14072" width="14.75" style="89" customWidth="1"/>
    <col min="14073" max="14073" width="17.125" style="89" customWidth="1"/>
    <col min="14074" max="14074" width="14.25" style="89" customWidth="1"/>
    <col min="14075" max="14075" width="14.625" style="89" customWidth="1"/>
    <col min="14076" max="14317" width="11.625" style="89"/>
    <col min="14318" max="14318" width="4.25" style="89" customWidth="1"/>
    <col min="14319" max="14319" width="43.875" style="89" customWidth="1"/>
    <col min="14320" max="14320" width="13.75" style="89" bestFit="1" customWidth="1"/>
    <col min="14321" max="14322" width="11.625" style="89" bestFit="1" customWidth="1"/>
    <col min="14323" max="14323" width="12.75" style="89" bestFit="1" customWidth="1"/>
    <col min="14324" max="14325" width="11.625" style="89" bestFit="1" customWidth="1"/>
    <col min="14326" max="14326" width="11.75" style="89" bestFit="1" customWidth="1"/>
    <col min="14327" max="14327" width="11.625" style="89" bestFit="1" customWidth="1"/>
    <col min="14328" max="14328" width="14.75" style="89" customWidth="1"/>
    <col min="14329" max="14329" width="17.125" style="89" customWidth="1"/>
    <col min="14330" max="14330" width="14.25" style="89" customWidth="1"/>
    <col min="14331" max="14331" width="14.625" style="89" customWidth="1"/>
    <col min="14332" max="14573" width="11.625" style="89"/>
    <col min="14574" max="14574" width="4.25" style="89" customWidth="1"/>
    <col min="14575" max="14575" width="43.875" style="89" customWidth="1"/>
    <col min="14576" max="14576" width="13.75" style="89" bestFit="1" customWidth="1"/>
    <col min="14577" max="14578" width="11.625" style="89" bestFit="1" customWidth="1"/>
    <col min="14579" max="14579" width="12.75" style="89" bestFit="1" customWidth="1"/>
    <col min="14580" max="14581" width="11.625" style="89" bestFit="1" customWidth="1"/>
    <col min="14582" max="14582" width="11.75" style="89" bestFit="1" customWidth="1"/>
    <col min="14583" max="14583" width="11.625" style="89" bestFit="1" customWidth="1"/>
    <col min="14584" max="14584" width="14.75" style="89" customWidth="1"/>
    <col min="14585" max="14585" width="17.125" style="89" customWidth="1"/>
    <col min="14586" max="14586" width="14.25" style="89" customWidth="1"/>
    <col min="14587" max="14587" width="14.625" style="89" customWidth="1"/>
    <col min="14588" max="14829" width="11.625" style="89"/>
    <col min="14830" max="14830" width="4.25" style="89" customWidth="1"/>
    <col min="14831" max="14831" width="43.875" style="89" customWidth="1"/>
    <col min="14832" max="14832" width="13.75" style="89" bestFit="1" customWidth="1"/>
    <col min="14833" max="14834" width="11.625" style="89" bestFit="1" customWidth="1"/>
    <col min="14835" max="14835" width="12.75" style="89" bestFit="1" customWidth="1"/>
    <col min="14836" max="14837" width="11.625" style="89" bestFit="1" customWidth="1"/>
    <col min="14838" max="14838" width="11.75" style="89" bestFit="1" customWidth="1"/>
    <col min="14839" max="14839" width="11.625" style="89" bestFit="1" customWidth="1"/>
    <col min="14840" max="14840" width="14.75" style="89" customWidth="1"/>
    <col min="14841" max="14841" width="17.125" style="89" customWidth="1"/>
    <col min="14842" max="14842" width="14.25" style="89" customWidth="1"/>
    <col min="14843" max="14843" width="14.625" style="89" customWidth="1"/>
    <col min="14844" max="15085" width="11.625" style="89"/>
    <col min="15086" max="15086" width="4.25" style="89" customWidth="1"/>
    <col min="15087" max="15087" width="43.875" style="89" customWidth="1"/>
    <col min="15088" max="15088" width="13.75" style="89" bestFit="1" customWidth="1"/>
    <col min="15089" max="15090" width="11.625" style="89" bestFit="1" customWidth="1"/>
    <col min="15091" max="15091" width="12.75" style="89" bestFit="1" customWidth="1"/>
    <col min="15092" max="15093" width="11.625" style="89" bestFit="1" customWidth="1"/>
    <col min="15094" max="15094" width="11.75" style="89" bestFit="1" customWidth="1"/>
    <col min="15095" max="15095" width="11.625" style="89" bestFit="1" customWidth="1"/>
    <col min="15096" max="15096" width="14.75" style="89" customWidth="1"/>
    <col min="15097" max="15097" width="17.125" style="89" customWidth="1"/>
    <col min="15098" max="15098" width="14.25" style="89" customWidth="1"/>
    <col min="15099" max="15099" width="14.625" style="89" customWidth="1"/>
    <col min="15100" max="15341" width="11.625" style="89"/>
    <col min="15342" max="15342" width="4.25" style="89" customWidth="1"/>
    <col min="15343" max="15343" width="43.875" style="89" customWidth="1"/>
    <col min="15344" max="15344" width="13.75" style="89" bestFit="1" customWidth="1"/>
    <col min="15345" max="15346" width="11.625" style="89" bestFit="1" customWidth="1"/>
    <col min="15347" max="15347" width="12.75" style="89" bestFit="1" customWidth="1"/>
    <col min="15348" max="15349" width="11.625" style="89" bestFit="1" customWidth="1"/>
    <col min="15350" max="15350" width="11.75" style="89" bestFit="1" customWidth="1"/>
    <col min="15351" max="15351" width="11.625" style="89" bestFit="1" customWidth="1"/>
    <col min="15352" max="15352" width="14.75" style="89" customWidth="1"/>
    <col min="15353" max="15353" width="17.125" style="89" customWidth="1"/>
    <col min="15354" max="15354" width="14.25" style="89" customWidth="1"/>
    <col min="15355" max="15355" width="14.625" style="89" customWidth="1"/>
    <col min="15356" max="15597" width="11.625" style="89"/>
    <col min="15598" max="15598" width="4.25" style="89" customWidth="1"/>
    <col min="15599" max="15599" width="43.875" style="89" customWidth="1"/>
    <col min="15600" max="15600" width="13.75" style="89" bestFit="1" customWidth="1"/>
    <col min="15601" max="15602" width="11.625" style="89" bestFit="1" customWidth="1"/>
    <col min="15603" max="15603" width="12.75" style="89" bestFit="1" customWidth="1"/>
    <col min="15604" max="15605" width="11.625" style="89" bestFit="1" customWidth="1"/>
    <col min="15606" max="15606" width="11.75" style="89" bestFit="1" customWidth="1"/>
    <col min="15607" max="15607" width="11.625" style="89" bestFit="1" customWidth="1"/>
    <col min="15608" max="15608" width="14.75" style="89" customWidth="1"/>
    <col min="15609" max="15609" width="17.125" style="89" customWidth="1"/>
    <col min="15610" max="15610" width="14.25" style="89" customWidth="1"/>
    <col min="15611" max="15611" width="14.625" style="89" customWidth="1"/>
    <col min="15612" max="15853" width="11.625" style="89"/>
    <col min="15854" max="15854" width="4.25" style="89" customWidth="1"/>
    <col min="15855" max="15855" width="43.875" style="89" customWidth="1"/>
    <col min="15856" max="15856" width="13.75" style="89" bestFit="1" customWidth="1"/>
    <col min="15857" max="15858" width="11.625" style="89" bestFit="1" customWidth="1"/>
    <col min="15859" max="15859" width="12.75" style="89" bestFit="1" customWidth="1"/>
    <col min="15860" max="15861" width="11.625" style="89" bestFit="1" customWidth="1"/>
    <col min="15862" max="15862" width="11.75" style="89" bestFit="1" customWidth="1"/>
    <col min="15863" max="15863" width="11.625" style="89" bestFit="1" customWidth="1"/>
    <col min="15864" max="15864" width="14.75" style="89" customWidth="1"/>
    <col min="15865" max="15865" width="17.125" style="89" customWidth="1"/>
    <col min="15866" max="15866" width="14.25" style="89" customWidth="1"/>
    <col min="15867" max="15867" width="14.625" style="89" customWidth="1"/>
    <col min="15868" max="16109" width="11.625" style="89"/>
    <col min="16110" max="16110" width="4.25" style="89" customWidth="1"/>
    <col min="16111" max="16111" width="43.875" style="89" customWidth="1"/>
    <col min="16112" max="16112" width="13.75" style="89" bestFit="1" customWidth="1"/>
    <col min="16113" max="16114" width="11.625" style="89" bestFit="1" customWidth="1"/>
    <col min="16115" max="16115" width="12.75" style="89" bestFit="1" customWidth="1"/>
    <col min="16116" max="16117" width="11.625" style="89" bestFit="1" customWidth="1"/>
    <col min="16118" max="16118" width="11.75" style="89" bestFit="1" customWidth="1"/>
    <col min="16119" max="16119" width="11.625" style="89" bestFit="1" customWidth="1"/>
    <col min="16120" max="16120" width="14.75" style="89" customWidth="1"/>
    <col min="16121" max="16121" width="17.125" style="89" customWidth="1"/>
    <col min="16122" max="16122" width="14.25" style="89" customWidth="1"/>
    <col min="16123" max="16123" width="14.625" style="89" customWidth="1"/>
    <col min="16124" max="16384" width="11.625" style="89"/>
  </cols>
  <sheetData>
    <row r="1" spans="1:5" s="83" customFormat="1">
      <c r="A1" s="230"/>
      <c r="B1" s="230"/>
      <c r="E1" s="84" t="s">
        <v>268</v>
      </c>
    </row>
    <row r="2" spans="1:5" s="85" customFormat="1" ht="48.75" customHeight="1">
      <c r="A2" s="228" t="s">
        <v>287</v>
      </c>
      <c r="B2" s="228"/>
      <c r="C2" s="228"/>
      <c r="D2" s="228"/>
      <c r="E2" s="228"/>
    </row>
    <row r="3" spans="1:5" s="86" customFormat="1" ht="24" customHeight="1">
      <c r="A3" s="207" t="str">
        <f>'B16'!A3:C3</f>
        <v>(Kèm theo Quyết định số: 2255/QĐ-UBND ngày 15 tháng 12 năm 2024 của UBND tỉnh Lạng Sơn)</v>
      </c>
      <c r="B3" s="207"/>
      <c r="C3" s="207"/>
      <c r="D3" s="207"/>
      <c r="E3" s="207"/>
    </row>
    <row r="4" spans="1:5" ht="23.25" customHeight="1">
      <c r="A4" s="87"/>
      <c r="B4" s="88"/>
      <c r="C4" s="88"/>
      <c r="D4" s="221" t="s">
        <v>0</v>
      </c>
      <c r="E4" s="221"/>
    </row>
    <row r="5" spans="1:5" s="3" customFormat="1" ht="19.5" customHeight="1">
      <c r="A5" s="232" t="s">
        <v>1</v>
      </c>
      <c r="B5" s="231" t="s">
        <v>2</v>
      </c>
      <c r="C5" s="234" t="s">
        <v>125</v>
      </c>
      <c r="D5" s="231" t="s">
        <v>124</v>
      </c>
      <c r="E5" s="231"/>
    </row>
    <row r="6" spans="1:5" s="3" customFormat="1" ht="40.5" customHeight="1">
      <c r="A6" s="233"/>
      <c r="B6" s="231"/>
      <c r="C6" s="235"/>
      <c r="D6" s="90" t="s">
        <v>296</v>
      </c>
      <c r="E6" s="90" t="s">
        <v>297</v>
      </c>
    </row>
    <row r="7" spans="1:5" s="3" customFormat="1">
      <c r="A7" s="90" t="s">
        <v>7</v>
      </c>
      <c r="B7" s="90" t="s">
        <v>8</v>
      </c>
      <c r="C7" s="91" t="s">
        <v>126</v>
      </c>
      <c r="D7" s="91">
        <v>5</v>
      </c>
      <c r="E7" s="91">
        <v>6</v>
      </c>
    </row>
    <row r="8" spans="1:5" s="83" customFormat="1" ht="24" customHeight="1">
      <c r="A8" s="92"/>
      <c r="B8" s="93" t="s">
        <v>275</v>
      </c>
      <c r="C8" s="185">
        <f>C9+C23</f>
        <v>18691437</v>
      </c>
      <c r="D8" s="185">
        <f>D9+D23</f>
        <v>8297937</v>
      </c>
      <c r="E8" s="185">
        <f>E9+E23</f>
        <v>10393500</v>
      </c>
    </row>
    <row r="9" spans="1:5" s="83" customFormat="1" ht="24" customHeight="1">
      <c r="A9" s="94" t="s">
        <v>7</v>
      </c>
      <c r="B9" s="95" t="s">
        <v>96</v>
      </c>
      <c r="C9" s="186">
        <f>C10+C15+C18+C19+C20+C21+C22</f>
        <v>14302035</v>
      </c>
      <c r="D9" s="186">
        <f t="shared" ref="D9:E9" si="0">D10+D15+D18+D19+D20+D21+D22</f>
        <v>4987965</v>
      </c>
      <c r="E9" s="186">
        <f t="shared" si="0"/>
        <v>9314070</v>
      </c>
    </row>
    <row r="10" spans="1:5" s="83" customFormat="1" ht="24" customHeight="1">
      <c r="A10" s="94" t="s">
        <v>12</v>
      </c>
      <c r="B10" s="95" t="s">
        <v>97</v>
      </c>
      <c r="C10" s="186">
        <f>C11+C12+C13+C14</f>
        <v>2238800</v>
      </c>
      <c r="D10" s="186">
        <f t="shared" ref="D10:E10" si="1">D11+D12+D13+D14</f>
        <v>1814467</v>
      </c>
      <c r="E10" s="186">
        <f t="shared" si="1"/>
        <v>424333</v>
      </c>
    </row>
    <row r="11" spans="1:5" s="83" customFormat="1" ht="24" customHeight="1">
      <c r="A11" s="13">
        <v>1</v>
      </c>
      <c r="B11" s="14" t="s">
        <v>204</v>
      </c>
      <c r="C11" s="187">
        <f>'B12'!D11</f>
        <v>826700</v>
      </c>
      <c r="D11" s="187">
        <f t="shared" ref="D11:D14" si="2">C11-E11</f>
        <v>714167</v>
      </c>
      <c r="E11" s="187">
        <v>112533</v>
      </c>
    </row>
    <row r="12" spans="1:5" s="83" customFormat="1" ht="24" customHeight="1">
      <c r="A12" s="13">
        <v>2</v>
      </c>
      <c r="B12" s="14" t="s">
        <v>99</v>
      </c>
      <c r="C12" s="187">
        <f>'B12'!D12</f>
        <v>16000</v>
      </c>
      <c r="D12" s="187">
        <f t="shared" si="2"/>
        <v>16000</v>
      </c>
      <c r="E12" s="187"/>
    </row>
    <row r="13" spans="1:5" s="83" customFormat="1" ht="24" customHeight="1">
      <c r="A13" s="13">
        <v>3</v>
      </c>
      <c r="B13" s="14" t="s">
        <v>98</v>
      </c>
      <c r="C13" s="187">
        <f>'B12'!D13</f>
        <v>1370800</v>
      </c>
      <c r="D13" s="187">
        <f t="shared" si="2"/>
        <v>1059000</v>
      </c>
      <c r="E13" s="187">
        <v>311800</v>
      </c>
    </row>
    <row r="14" spans="1:5" s="83" customFormat="1" ht="24" customHeight="1">
      <c r="A14" s="13">
        <v>4</v>
      </c>
      <c r="B14" s="14" t="s">
        <v>205</v>
      </c>
      <c r="C14" s="187">
        <f>'B12'!D14</f>
        <v>25300</v>
      </c>
      <c r="D14" s="187">
        <f t="shared" si="2"/>
        <v>25300</v>
      </c>
      <c r="E14" s="187"/>
    </row>
    <row r="15" spans="1:5" s="83" customFormat="1" ht="24" customHeight="1">
      <c r="A15" s="94" t="s">
        <v>17</v>
      </c>
      <c r="B15" s="95" t="s">
        <v>32</v>
      </c>
      <c r="C15" s="186">
        <f>'B12'!D15</f>
        <v>11790056</v>
      </c>
      <c r="D15" s="186">
        <f>C15-E15</f>
        <v>3086599</v>
      </c>
      <c r="E15" s="186">
        <v>8703457</v>
      </c>
    </row>
    <row r="16" spans="1:5" ht="24" customHeight="1">
      <c r="A16" s="96">
        <v>1</v>
      </c>
      <c r="B16" s="97" t="s">
        <v>100</v>
      </c>
      <c r="C16" s="187">
        <f>'B12'!D16</f>
        <v>6011760</v>
      </c>
      <c r="D16" s="187">
        <f>C16-E16</f>
        <v>1323335</v>
      </c>
      <c r="E16" s="187">
        <v>4688425</v>
      </c>
    </row>
    <row r="17" spans="1:5" ht="24" customHeight="1">
      <c r="A17" s="96">
        <v>2</v>
      </c>
      <c r="B17" s="97" t="s">
        <v>101</v>
      </c>
      <c r="C17" s="187">
        <f>'B12'!D17</f>
        <v>17391</v>
      </c>
      <c r="D17" s="187">
        <f>C17-E17</f>
        <v>17061</v>
      </c>
      <c r="E17" s="187">
        <v>330</v>
      </c>
    </row>
    <row r="18" spans="1:5" s="83" customFormat="1" ht="39.75" customHeight="1">
      <c r="A18" s="94" t="s">
        <v>21</v>
      </c>
      <c r="B18" s="95" t="s">
        <v>102</v>
      </c>
      <c r="C18" s="186">
        <f>'B12'!D18</f>
        <v>3000</v>
      </c>
      <c r="D18" s="186">
        <f>C18</f>
        <v>3000</v>
      </c>
      <c r="E18" s="186"/>
    </row>
    <row r="19" spans="1:5" s="83" customFormat="1" ht="24" customHeight="1">
      <c r="A19" s="94" t="s">
        <v>23</v>
      </c>
      <c r="B19" s="95" t="s">
        <v>103</v>
      </c>
      <c r="C19" s="186">
        <f>'B12'!D19</f>
        <v>1400</v>
      </c>
      <c r="D19" s="186">
        <f>'[1]62-TT342'!F43</f>
        <v>1400</v>
      </c>
      <c r="E19" s="186"/>
    </row>
    <row r="20" spans="1:5" s="83" customFormat="1" ht="24" customHeight="1">
      <c r="A20" s="94" t="s">
        <v>25</v>
      </c>
      <c r="B20" s="95" t="s">
        <v>35</v>
      </c>
      <c r="C20" s="186">
        <f>'B12'!D20</f>
        <v>268779</v>
      </c>
      <c r="D20" s="186">
        <f>C20-E20</f>
        <v>82499</v>
      </c>
      <c r="E20" s="186">
        <v>186280</v>
      </c>
    </row>
    <row r="21" spans="1:5" s="83" customFormat="1" ht="24" customHeight="1">
      <c r="A21" s="94" t="s">
        <v>28</v>
      </c>
      <c r="B21" s="95" t="s">
        <v>36</v>
      </c>
      <c r="C21" s="186"/>
      <c r="D21" s="186"/>
      <c r="E21" s="186"/>
    </row>
    <row r="22" spans="1:5" s="83" customFormat="1" ht="24" customHeight="1">
      <c r="A22" s="94" t="s">
        <v>232</v>
      </c>
      <c r="B22" s="12" t="s">
        <v>206</v>
      </c>
      <c r="C22" s="186"/>
      <c r="D22" s="186"/>
      <c r="E22" s="186"/>
    </row>
    <row r="23" spans="1:5" s="83" customFormat="1" ht="39.75" customHeight="1">
      <c r="A23" s="94" t="s">
        <v>8</v>
      </c>
      <c r="B23" s="95" t="s">
        <v>240</v>
      </c>
      <c r="C23" s="186">
        <f>C24+C28</f>
        <v>4389402</v>
      </c>
      <c r="D23" s="186">
        <f t="shared" ref="D23:E23" si="3">D24+D28</f>
        <v>3309972</v>
      </c>
      <c r="E23" s="186">
        <f t="shared" si="3"/>
        <v>1079430</v>
      </c>
    </row>
    <row r="24" spans="1:5" s="83" customFormat="1" ht="24" customHeight="1">
      <c r="A24" s="11" t="s">
        <v>12</v>
      </c>
      <c r="B24" s="12" t="s">
        <v>38</v>
      </c>
      <c r="C24" s="186">
        <f>C25+C26+C27</f>
        <v>808087</v>
      </c>
      <c r="D24" s="186">
        <f t="shared" ref="D24:E24" si="4">D25+D26+D27</f>
        <v>55804</v>
      </c>
      <c r="E24" s="186">
        <f t="shared" si="4"/>
        <v>752283</v>
      </c>
    </row>
    <row r="25" spans="1:5" ht="24" customHeight="1">
      <c r="A25" s="13">
        <v>1</v>
      </c>
      <c r="B25" s="14" t="s">
        <v>105</v>
      </c>
      <c r="C25" s="187">
        <f>'B12'!D25</f>
        <v>83707</v>
      </c>
      <c r="D25" s="187">
        <f>C25-E25</f>
        <v>35975</v>
      </c>
      <c r="E25" s="187">
        <v>47732</v>
      </c>
    </row>
    <row r="26" spans="1:5" ht="24" customHeight="1">
      <c r="A26" s="13">
        <v>2</v>
      </c>
      <c r="B26" s="14" t="s">
        <v>106</v>
      </c>
      <c r="C26" s="187">
        <f>'B12'!D26</f>
        <v>208219</v>
      </c>
      <c r="D26" s="187">
        <f t="shared" ref="D26:D27" si="5">C26-E26</f>
        <v>10819</v>
      </c>
      <c r="E26" s="187">
        <v>197400</v>
      </c>
    </row>
    <row r="27" spans="1:5" s="83" customFormat="1" ht="39.75" customHeight="1">
      <c r="A27" s="13">
        <v>3</v>
      </c>
      <c r="B27" s="14" t="s">
        <v>218</v>
      </c>
      <c r="C27" s="187">
        <f>'B12'!D27</f>
        <v>516161</v>
      </c>
      <c r="D27" s="187">
        <f t="shared" si="5"/>
        <v>9010</v>
      </c>
      <c r="E27" s="187">
        <v>507151</v>
      </c>
    </row>
    <row r="28" spans="1:5" s="83" customFormat="1" ht="24" customHeight="1">
      <c r="A28" s="11" t="s">
        <v>17</v>
      </c>
      <c r="B28" s="12" t="s">
        <v>39</v>
      </c>
      <c r="C28" s="186">
        <f>SUM(C29:C32)</f>
        <v>3581315</v>
      </c>
      <c r="D28" s="186">
        <f t="shared" ref="D28:E28" si="6">SUM(D29:D32)</f>
        <v>3254168</v>
      </c>
      <c r="E28" s="186">
        <f t="shared" si="6"/>
        <v>327147</v>
      </c>
    </row>
    <row r="29" spans="1:5" ht="31.5" hidden="1">
      <c r="A29" s="13">
        <v>1</v>
      </c>
      <c r="B29" s="18" t="s">
        <v>207</v>
      </c>
      <c r="C29" s="187"/>
      <c r="D29" s="187">
        <f>C29</f>
        <v>0</v>
      </c>
      <c r="E29" s="187">
        <f t="shared" ref="E29:E30" si="7">C29-D29</f>
        <v>0</v>
      </c>
    </row>
    <row r="30" spans="1:5" ht="39.75" customHeight="1">
      <c r="A30" s="13">
        <v>1</v>
      </c>
      <c r="B30" s="18" t="s">
        <v>207</v>
      </c>
      <c r="C30" s="187">
        <f>'B12'!D29</f>
        <v>228803</v>
      </c>
      <c r="D30" s="187">
        <f>C30</f>
        <v>228803</v>
      </c>
      <c r="E30" s="187">
        <f t="shared" si="7"/>
        <v>0</v>
      </c>
    </row>
    <row r="31" spans="1:5" ht="39.75" customHeight="1">
      <c r="A31" s="13">
        <v>2</v>
      </c>
      <c r="B31" s="18" t="s">
        <v>208</v>
      </c>
      <c r="C31" s="187">
        <f>'B12'!D30</f>
        <v>2816430</v>
      </c>
      <c r="D31" s="187">
        <f>C31</f>
        <v>2816430</v>
      </c>
      <c r="E31" s="187"/>
    </row>
    <row r="32" spans="1:5" s="88" customFormat="1" ht="39.75" customHeight="1">
      <c r="A32" s="13">
        <v>3</v>
      </c>
      <c r="B32" s="18" t="s">
        <v>209</v>
      </c>
      <c r="C32" s="187">
        <f>'B12'!D31</f>
        <v>536082</v>
      </c>
      <c r="D32" s="187">
        <f>SUM(D33:D44)</f>
        <v>208935</v>
      </c>
      <c r="E32" s="187">
        <f>SUM(E33:E44)</f>
        <v>327147</v>
      </c>
    </row>
    <row r="33" spans="1:5" s="88" customFormat="1" ht="24" customHeight="1">
      <c r="A33" s="16" t="s">
        <v>221</v>
      </c>
      <c r="B33" s="19" t="s">
        <v>230</v>
      </c>
      <c r="C33" s="188">
        <f>'B12'!D32</f>
        <v>8664</v>
      </c>
      <c r="D33" s="188">
        <f>C33-E33</f>
        <v>8664</v>
      </c>
      <c r="E33" s="188"/>
    </row>
    <row r="34" spans="1:5" s="88" customFormat="1" ht="24" customHeight="1">
      <c r="A34" s="16" t="s">
        <v>222</v>
      </c>
      <c r="B34" s="19" t="s">
        <v>219</v>
      </c>
      <c r="C34" s="188">
        <f>'B12'!D33</f>
        <v>455</v>
      </c>
      <c r="D34" s="188">
        <f t="shared" ref="D34:D44" si="8">C34-E34</f>
        <v>455</v>
      </c>
      <c r="E34" s="188"/>
    </row>
    <row r="35" spans="1:5" s="88" customFormat="1" ht="24" customHeight="1">
      <c r="A35" s="16" t="s">
        <v>223</v>
      </c>
      <c r="B35" s="19" t="s">
        <v>220</v>
      </c>
      <c r="C35" s="188">
        <f>'B12'!D34</f>
        <v>160</v>
      </c>
      <c r="D35" s="188">
        <f t="shared" si="8"/>
        <v>160</v>
      </c>
      <c r="E35" s="188"/>
    </row>
    <row r="36" spans="1:5" s="88" customFormat="1" ht="24" customHeight="1">
      <c r="A36" s="16" t="s">
        <v>224</v>
      </c>
      <c r="B36" s="19" t="s">
        <v>210</v>
      </c>
      <c r="C36" s="188">
        <f>'B12'!D35</f>
        <v>23000</v>
      </c>
      <c r="D36" s="188">
        <f t="shared" si="8"/>
        <v>23000</v>
      </c>
      <c r="E36" s="188"/>
    </row>
    <row r="37" spans="1:5" s="88" customFormat="1" ht="24" customHeight="1">
      <c r="A37" s="16" t="s">
        <v>225</v>
      </c>
      <c r="B37" s="19" t="s">
        <v>211</v>
      </c>
      <c r="C37" s="188">
        <f>'B12'!D36</f>
        <v>600</v>
      </c>
      <c r="D37" s="188">
        <f t="shared" si="8"/>
        <v>600</v>
      </c>
      <c r="E37" s="188"/>
    </row>
    <row r="38" spans="1:5" s="88" customFormat="1" ht="24" customHeight="1">
      <c r="A38" s="16" t="s">
        <v>226</v>
      </c>
      <c r="B38" s="19" t="s">
        <v>291</v>
      </c>
      <c r="C38" s="188">
        <f>'B12'!D37</f>
        <v>347041</v>
      </c>
      <c r="D38" s="188">
        <f t="shared" si="8"/>
        <v>71437</v>
      </c>
      <c r="E38" s="188">
        <v>275604</v>
      </c>
    </row>
    <row r="39" spans="1:5" s="83" customFormat="1" ht="55.5" customHeight="1">
      <c r="A39" s="16" t="s">
        <v>227</v>
      </c>
      <c r="B39" s="19" t="s">
        <v>274</v>
      </c>
      <c r="C39" s="188">
        <f>'B12'!D38</f>
        <v>320</v>
      </c>
      <c r="D39" s="188">
        <f t="shared" si="8"/>
        <v>320</v>
      </c>
      <c r="E39" s="186"/>
    </row>
    <row r="40" spans="1:5" ht="39.75" customHeight="1">
      <c r="A40" s="16" t="s">
        <v>228</v>
      </c>
      <c r="B40" s="19" t="s">
        <v>212</v>
      </c>
      <c r="C40" s="188">
        <f>'B12'!D39</f>
        <v>10943</v>
      </c>
      <c r="D40" s="188">
        <f t="shared" si="8"/>
        <v>5238</v>
      </c>
      <c r="E40" s="189">
        <v>5705</v>
      </c>
    </row>
    <row r="41" spans="1:5" ht="24" customHeight="1">
      <c r="A41" s="16" t="s">
        <v>229</v>
      </c>
      <c r="B41" s="19" t="s">
        <v>273</v>
      </c>
      <c r="C41" s="188">
        <f>'B12'!D40</f>
        <v>66624</v>
      </c>
      <c r="D41" s="188">
        <f t="shared" si="8"/>
        <v>55624</v>
      </c>
      <c r="E41" s="189">
        <v>11000</v>
      </c>
    </row>
    <row r="42" spans="1:5" ht="24" customHeight="1">
      <c r="A42" s="16" t="s">
        <v>231</v>
      </c>
      <c r="B42" s="19" t="s">
        <v>213</v>
      </c>
      <c r="C42" s="188">
        <f>'B12'!D41</f>
        <v>16720</v>
      </c>
      <c r="D42" s="188">
        <f t="shared" si="8"/>
        <v>8936</v>
      </c>
      <c r="E42" s="189">
        <v>7784</v>
      </c>
    </row>
    <row r="43" spans="1:5" ht="24" customHeight="1">
      <c r="A43" s="16" t="s">
        <v>278</v>
      </c>
      <c r="B43" s="19" t="s">
        <v>279</v>
      </c>
      <c r="C43" s="188">
        <f>'B12'!D42</f>
        <v>45526</v>
      </c>
      <c r="D43" s="188">
        <f t="shared" si="8"/>
        <v>18472</v>
      </c>
      <c r="E43" s="189">
        <v>27054</v>
      </c>
    </row>
    <row r="44" spans="1:5" ht="24" customHeight="1">
      <c r="A44" s="16">
        <v>3.12</v>
      </c>
      <c r="B44" s="19" t="s">
        <v>292</v>
      </c>
      <c r="C44" s="188">
        <f>'B12'!D43</f>
        <v>16029</v>
      </c>
      <c r="D44" s="188">
        <f t="shared" si="8"/>
        <v>16029</v>
      </c>
      <c r="E44" s="190"/>
    </row>
    <row r="45" spans="1:5" ht="24" customHeight="1">
      <c r="A45" s="15" t="s">
        <v>41</v>
      </c>
      <c r="B45" s="20" t="s">
        <v>107</v>
      </c>
      <c r="C45" s="191"/>
      <c r="D45" s="191"/>
      <c r="E45" s="191"/>
    </row>
  </sheetData>
  <mergeCells count="8">
    <mergeCell ref="A1:B1"/>
    <mergeCell ref="A2:E2"/>
    <mergeCell ref="A3:E3"/>
    <mergeCell ref="D5:E5"/>
    <mergeCell ref="A5:A6"/>
    <mergeCell ref="B5:B6"/>
    <mergeCell ref="C5:C6"/>
    <mergeCell ref="D4:E4"/>
  </mergeCells>
  <printOptions horizontalCentered="1"/>
  <pageMargins left="0.59055118110236227" right="0.19685039370078741" top="0.59055118110236227" bottom="0.59055118110236227" header="0.31496062992125984" footer="0.31496062992125984"/>
  <pageSetup paperSize="9" scale="82" orientation="portrait" verticalDpi="0"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8"/>
  <sheetViews>
    <sheetView workbookViewId="0">
      <selection activeCell="B13" sqref="B13"/>
    </sheetView>
  </sheetViews>
  <sheetFormatPr defaultColWidth="9.125" defaultRowHeight="15.75"/>
  <cols>
    <col min="1" max="1" width="6.75" style="100" customWidth="1"/>
    <col min="2" max="2" width="70.25" style="100" customWidth="1"/>
    <col min="3" max="3" width="21.875" style="100" customWidth="1"/>
    <col min="4" max="4" width="9.125" style="100"/>
    <col min="5" max="5" width="12.875" style="100" bestFit="1" customWidth="1"/>
    <col min="6" max="16384" width="9.125" style="100"/>
  </cols>
  <sheetData>
    <row r="1" spans="1:5">
      <c r="A1" s="192"/>
      <c r="B1" s="192"/>
      <c r="C1" s="99" t="s">
        <v>269</v>
      </c>
    </row>
    <row r="2" spans="1:5" ht="27" customHeight="1">
      <c r="A2" s="215" t="s">
        <v>288</v>
      </c>
      <c r="B2" s="215"/>
      <c r="C2" s="215"/>
    </row>
    <row r="3" spans="1:5" ht="24" customHeight="1">
      <c r="A3" s="216" t="str">
        <f>'B12'!A3:E3</f>
        <v>(Kèm theo Quyết định số: 2255/QĐ-UBND ngày 15 tháng 12 năm 2024 của UBND tỉnh Lạng Sơn)</v>
      </c>
      <c r="B3" s="216"/>
      <c r="C3" s="216"/>
    </row>
    <row r="4" spans="1:5" ht="27.75" customHeight="1">
      <c r="A4" s="60"/>
      <c r="B4" s="60"/>
      <c r="C4" s="61" t="s">
        <v>0</v>
      </c>
    </row>
    <row r="5" spans="1:5" ht="26.25" customHeight="1">
      <c r="A5" s="115" t="s">
        <v>1</v>
      </c>
      <c r="B5" s="115" t="s">
        <v>2</v>
      </c>
      <c r="C5" s="115" t="s">
        <v>50</v>
      </c>
    </row>
    <row r="6" spans="1:5" ht="15" customHeight="1">
      <c r="A6" s="62" t="s">
        <v>7</v>
      </c>
      <c r="B6" s="62" t="s">
        <v>8</v>
      </c>
      <c r="C6" s="62">
        <v>1</v>
      </c>
    </row>
    <row r="7" spans="1:5" s="102" customFormat="1" ht="23.25" customHeight="1">
      <c r="A7" s="9"/>
      <c r="B7" s="10" t="s">
        <v>275</v>
      </c>
      <c r="C7" s="101">
        <f>C8+C11</f>
        <v>17748847</v>
      </c>
      <c r="E7" s="103"/>
    </row>
    <row r="8" spans="1:5" s="102" customFormat="1" ht="23.25" customHeight="1">
      <c r="A8" s="11" t="s">
        <v>7</v>
      </c>
      <c r="B8" s="12" t="s">
        <v>123</v>
      </c>
      <c r="C8" s="28">
        <f>C9+C10</f>
        <v>9450910</v>
      </c>
    </row>
    <row r="9" spans="1:5" ht="23.25" customHeight="1">
      <c r="A9" s="13">
        <v>1</v>
      </c>
      <c r="B9" s="14" t="s">
        <v>109</v>
      </c>
      <c r="C9" s="27">
        <f>'B14'!E21</f>
        <v>8371480</v>
      </c>
    </row>
    <row r="10" spans="1:5" ht="23.25" customHeight="1">
      <c r="A10" s="13">
        <v>2</v>
      </c>
      <c r="B10" s="14" t="s">
        <v>276</v>
      </c>
      <c r="C10" s="27">
        <f>'B14'!E22</f>
        <v>1079430</v>
      </c>
    </row>
    <row r="11" spans="1:5" s="102" customFormat="1" ht="23.25" customHeight="1">
      <c r="A11" s="11" t="s">
        <v>8</v>
      </c>
      <c r="B11" s="12" t="s">
        <v>110</v>
      </c>
      <c r="C11" s="28">
        <f>C12+C37</f>
        <v>8297937</v>
      </c>
    </row>
    <row r="12" spans="1:5" s="102" customFormat="1" ht="23.25" customHeight="1">
      <c r="A12" s="11" t="s">
        <v>12</v>
      </c>
      <c r="B12" s="12" t="s">
        <v>241</v>
      </c>
      <c r="C12" s="28">
        <f>C13+C18+C32+C33+C34+C35+C36</f>
        <v>4987965</v>
      </c>
    </row>
    <row r="13" spans="1:5" s="102" customFormat="1" ht="23.25" customHeight="1">
      <c r="A13" s="11">
        <v>1</v>
      </c>
      <c r="B13" s="12" t="s">
        <v>31</v>
      </c>
      <c r="C13" s="28">
        <f>C14+C15+C16+C17</f>
        <v>1814467</v>
      </c>
    </row>
    <row r="14" spans="1:5" s="102" customFormat="1" ht="23.25" customHeight="1">
      <c r="A14" s="13" t="s">
        <v>242</v>
      </c>
      <c r="B14" s="14" t="s">
        <v>204</v>
      </c>
      <c r="C14" s="27">
        <f>'B15'!D11</f>
        <v>714167</v>
      </c>
    </row>
    <row r="15" spans="1:5" s="102" customFormat="1" ht="23.25" customHeight="1">
      <c r="A15" s="13" t="s">
        <v>242</v>
      </c>
      <c r="B15" s="14" t="s">
        <v>99</v>
      </c>
      <c r="C15" s="27">
        <f>'B15'!D12</f>
        <v>16000</v>
      </c>
    </row>
    <row r="16" spans="1:5" s="102" customFormat="1" ht="23.25" customHeight="1">
      <c r="A16" s="13" t="s">
        <v>242</v>
      </c>
      <c r="B16" s="14" t="s">
        <v>98</v>
      </c>
      <c r="C16" s="27">
        <f>'B15'!D13</f>
        <v>1059000</v>
      </c>
    </row>
    <row r="17" spans="1:3" s="102" customFormat="1" ht="23.25" customHeight="1">
      <c r="A17" s="13" t="s">
        <v>242</v>
      </c>
      <c r="B17" s="14" t="s">
        <v>205</v>
      </c>
      <c r="C17" s="27">
        <f>'B15'!D14</f>
        <v>25300</v>
      </c>
    </row>
    <row r="18" spans="1:3" s="102" customFormat="1" ht="23.25" customHeight="1">
      <c r="A18" s="11">
        <v>2</v>
      </c>
      <c r="B18" s="12" t="s">
        <v>32</v>
      </c>
      <c r="C18" s="28">
        <f>'B15'!D15</f>
        <v>3086599</v>
      </c>
    </row>
    <row r="19" spans="1:3" ht="23.25" customHeight="1">
      <c r="A19" s="13" t="s">
        <v>14</v>
      </c>
      <c r="B19" s="14" t="s">
        <v>111</v>
      </c>
      <c r="C19" s="27">
        <v>88590</v>
      </c>
    </row>
    <row r="20" spans="1:3" ht="23.25" customHeight="1">
      <c r="A20" s="13" t="s">
        <v>14</v>
      </c>
      <c r="B20" s="14" t="s">
        <v>112</v>
      </c>
      <c r="C20" s="27">
        <v>31038</v>
      </c>
    </row>
    <row r="21" spans="1:3" ht="23.25" customHeight="1">
      <c r="A21" s="13" t="s">
        <v>14</v>
      </c>
      <c r="B21" s="14" t="s">
        <v>113</v>
      </c>
      <c r="C21" s="27">
        <f>'B15'!D16</f>
        <v>1323335</v>
      </c>
    </row>
    <row r="22" spans="1:3" ht="23.25" customHeight="1">
      <c r="A22" s="13" t="s">
        <v>14</v>
      </c>
      <c r="B22" s="14" t="s">
        <v>142</v>
      </c>
      <c r="C22" s="27">
        <f>'B15'!D17</f>
        <v>17061</v>
      </c>
    </row>
    <row r="23" spans="1:3" ht="23.25" customHeight="1">
      <c r="A23" s="13" t="s">
        <v>14</v>
      </c>
      <c r="B23" s="14" t="s">
        <v>115</v>
      </c>
      <c r="C23" s="27">
        <f>89423</f>
        <v>89423</v>
      </c>
    </row>
    <row r="24" spans="1:3" ht="23.25" customHeight="1">
      <c r="A24" s="13" t="s">
        <v>14</v>
      </c>
      <c r="B24" s="14" t="s">
        <v>116</v>
      </c>
      <c r="C24" s="27">
        <v>100653</v>
      </c>
    </row>
    <row r="25" spans="1:3" ht="23.25" customHeight="1">
      <c r="A25" s="13" t="s">
        <v>14</v>
      </c>
      <c r="B25" s="14" t="s">
        <v>117</v>
      </c>
      <c r="C25" s="27">
        <v>24752</v>
      </c>
    </row>
    <row r="26" spans="1:3" ht="23.25" customHeight="1">
      <c r="A26" s="13" t="s">
        <v>14</v>
      </c>
      <c r="B26" s="14" t="s">
        <v>118</v>
      </c>
      <c r="C26" s="27">
        <v>18164</v>
      </c>
    </row>
    <row r="27" spans="1:3" ht="23.25" customHeight="1">
      <c r="A27" s="13" t="s">
        <v>14</v>
      </c>
      <c r="B27" s="14" t="s">
        <v>119</v>
      </c>
      <c r="C27" s="27">
        <v>3278</v>
      </c>
    </row>
    <row r="28" spans="1:3" ht="23.25" customHeight="1">
      <c r="A28" s="13" t="s">
        <v>14</v>
      </c>
      <c r="B28" s="14" t="s">
        <v>114</v>
      </c>
      <c r="C28" s="27">
        <f>400004+4361</f>
        <v>404365</v>
      </c>
    </row>
    <row r="29" spans="1:3" ht="23.25" customHeight="1">
      <c r="A29" s="13" t="s">
        <v>14</v>
      </c>
      <c r="B29" s="14" t="s">
        <v>120</v>
      </c>
      <c r="C29" s="27">
        <v>597742</v>
      </c>
    </row>
    <row r="30" spans="1:3" ht="23.25" customHeight="1">
      <c r="A30" s="13" t="s">
        <v>14</v>
      </c>
      <c r="B30" s="14" t="s">
        <v>121</v>
      </c>
      <c r="C30" s="27">
        <v>68118</v>
      </c>
    </row>
    <row r="31" spans="1:3" ht="23.25" customHeight="1">
      <c r="A31" s="13" t="s">
        <v>14</v>
      </c>
      <c r="B31" s="14" t="s">
        <v>122</v>
      </c>
      <c r="C31" s="27">
        <f>C18-SUM(C19:C30)</f>
        <v>320080</v>
      </c>
    </row>
    <row r="32" spans="1:3" s="102" customFormat="1" ht="23.25" customHeight="1">
      <c r="A32" s="11">
        <v>3</v>
      </c>
      <c r="B32" s="12" t="s">
        <v>102</v>
      </c>
      <c r="C32" s="28">
        <v>3000</v>
      </c>
    </row>
    <row r="33" spans="1:3" s="102" customFormat="1" ht="23.25" customHeight="1">
      <c r="A33" s="11">
        <v>4</v>
      </c>
      <c r="B33" s="12" t="s">
        <v>103</v>
      </c>
      <c r="C33" s="28">
        <v>1400</v>
      </c>
    </row>
    <row r="34" spans="1:3" s="102" customFormat="1" ht="23.25" customHeight="1">
      <c r="A34" s="11">
        <v>5</v>
      </c>
      <c r="B34" s="12" t="s">
        <v>35</v>
      </c>
      <c r="C34" s="28">
        <f>'B15'!D20</f>
        <v>82499</v>
      </c>
    </row>
    <row r="35" spans="1:3" s="102" customFormat="1" ht="23.25" customHeight="1">
      <c r="A35" s="11">
        <v>6</v>
      </c>
      <c r="B35" s="12" t="s">
        <v>36</v>
      </c>
      <c r="C35" s="28"/>
    </row>
    <row r="36" spans="1:3" s="102" customFormat="1" ht="23.25" customHeight="1">
      <c r="A36" s="11">
        <v>7</v>
      </c>
      <c r="B36" s="12" t="s">
        <v>206</v>
      </c>
      <c r="C36" s="28"/>
    </row>
    <row r="37" spans="1:3" s="102" customFormat="1" ht="23.25" customHeight="1">
      <c r="A37" s="94" t="s">
        <v>17</v>
      </c>
      <c r="B37" s="95" t="s">
        <v>240</v>
      </c>
      <c r="C37" s="28">
        <f>C38+C42</f>
        <v>3309972</v>
      </c>
    </row>
    <row r="38" spans="1:3" s="102" customFormat="1" ht="23.25" customHeight="1">
      <c r="A38" s="11">
        <v>1</v>
      </c>
      <c r="B38" s="12" t="s">
        <v>38</v>
      </c>
      <c r="C38" s="28">
        <f>C39+C40+C41</f>
        <v>55804</v>
      </c>
    </row>
    <row r="39" spans="1:3" s="102" customFormat="1" ht="23.25" customHeight="1">
      <c r="A39" s="13" t="s">
        <v>242</v>
      </c>
      <c r="B39" s="14" t="s">
        <v>105</v>
      </c>
      <c r="C39" s="27">
        <f>'B15'!D25</f>
        <v>35975</v>
      </c>
    </row>
    <row r="40" spans="1:3" s="102" customFormat="1" ht="23.25" customHeight="1">
      <c r="A40" s="13" t="s">
        <v>242</v>
      </c>
      <c r="B40" s="14" t="s">
        <v>106</v>
      </c>
      <c r="C40" s="27">
        <f>'B15'!D26</f>
        <v>10819</v>
      </c>
    </row>
    <row r="41" spans="1:3" s="102" customFormat="1" ht="39" customHeight="1">
      <c r="A41" s="13" t="s">
        <v>242</v>
      </c>
      <c r="B41" s="14" t="s">
        <v>218</v>
      </c>
      <c r="C41" s="27">
        <f>'B15'!D27</f>
        <v>9010</v>
      </c>
    </row>
    <row r="42" spans="1:3" s="102" customFormat="1" ht="23.25" customHeight="1">
      <c r="A42" s="11">
        <v>2</v>
      </c>
      <c r="B42" s="12" t="s">
        <v>39</v>
      </c>
      <c r="C42" s="28">
        <f>C44+C45+C43</f>
        <v>3254168</v>
      </c>
    </row>
    <row r="43" spans="1:3" s="102" customFormat="1" ht="23.25" customHeight="1">
      <c r="A43" s="13" t="s">
        <v>242</v>
      </c>
      <c r="B43" s="18" t="s">
        <v>207</v>
      </c>
      <c r="C43" s="27">
        <f>'B15'!D30</f>
        <v>228803</v>
      </c>
    </row>
    <row r="44" spans="1:3" s="102" customFormat="1" ht="39" customHeight="1">
      <c r="A44" s="13" t="s">
        <v>242</v>
      </c>
      <c r="B44" s="18" t="s">
        <v>208</v>
      </c>
      <c r="C44" s="27">
        <f>'B15'!D31</f>
        <v>2816430</v>
      </c>
    </row>
    <row r="45" spans="1:3" s="102" customFormat="1" ht="23.25" customHeight="1">
      <c r="A45" s="13" t="s">
        <v>242</v>
      </c>
      <c r="B45" s="18" t="s">
        <v>209</v>
      </c>
      <c r="C45" s="27">
        <f>'B15'!D32</f>
        <v>208935</v>
      </c>
    </row>
    <row r="46" spans="1:3" s="105" customFormat="1" ht="23.25" customHeight="1">
      <c r="A46" s="16" t="s">
        <v>243</v>
      </c>
      <c r="B46" s="19" t="s">
        <v>230</v>
      </c>
      <c r="C46" s="104">
        <f>'B15'!D33</f>
        <v>8664</v>
      </c>
    </row>
    <row r="47" spans="1:3" s="105" customFormat="1" ht="23.25" customHeight="1">
      <c r="A47" s="16" t="s">
        <v>243</v>
      </c>
      <c r="B47" s="19" t="s">
        <v>219</v>
      </c>
      <c r="C47" s="104">
        <f>'B15'!D34</f>
        <v>455</v>
      </c>
    </row>
    <row r="48" spans="1:3" s="105" customFormat="1" ht="23.25" customHeight="1">
      <c r="A48" s="16" t="s">
        <v>243</v>
      </c>
      <c r="B48" s="19" t="s">
        <v>220</v>
      </c>
      <c r="C48" s="104">
        <f>'B15'!D35</f>
        <v>160</v>
      </c>
    </row>
    <row r="49" spans="1:3" s="105" customFormat="1" ht="23.25" customHeight="1">
      <c r="A49" s="16" t="s">
        <v>243</v>
      </c>
      <c r="B49" s="19" t="s">
        <v>210</v>
      </c>
      <c r="C49" s="104">
        <f>'B15'!D36</f>
        <v>23000</v>
      </c>
    </row>
    <row r="50" spans="1:3" s="105" customFormat="1" ht="23.25" customHeight="1">
      <c r="A50" s="16" t="s">
        <v>243</v>
      </c>
      <c r="B50" s="19" t="s">
        <v>211</v>
      </c>
      <c r="C50" s="104">
        <f>'B15'!D37</f>
        <v>600</v>
      </c>
    </row>
    <row r="51" spans="1:3" s="105" customFormat="1" ht="23.25" customHeight="1">
      <c r="A51" s="16" t="s">
        <v>243</v>
      </c>
      <c r="B51" s="19" t="s">
        <v>291</v>
      </c>
      <c r="C51" s="104">
        <f>'B15'!D38</f>
        <v>71437</v>
      </c>
    </row>
    <row r="52" spans="1:3" s="105" customFormat="1" ht="39" customHeight="1">
      <c r="A52" s="16" t="s">
        <v>243</v>
      </c>
      <c r="B52" s="19" t="s">
        <v>274</v>
      </c>
      <c r="C52" s="104">
        <f>'B15'!D39</f>
        <v>320</v>
      </c>
    </row>
    <row r="53" spans="1:3" s="105" customFormat="1" ht="23.25" customHeight="1">
      <c r="A53" s="16" t="s">
        <v>243</v>
      </c>
      <c r="B53" s="19" t="s">
        <v>212</v>
      </c>
      <c r="C53" s="104">
        <f>'B15'!D40</f>
        <v>5238</v>
      </c>
    </row>
    <row r="54" spans="1:3" s="105" customFormat="1" ht="23.25" customHeight="1">
      <c r="A54" s="16" t="s">
        <v>243</v>
      </c>
      <c r="B54" s="19" t="s">
        <v>273</v>
      </c>
      <c r="C54" s="104">
        <f>'B15'!D41</f>
        <v>55624</v>
      </c>
    </row>
    <row r="55" spans="1:3" s="105" customFormat="1" ht="23.25" customHeight="1">
      <c r="A55" s="16" t="s">
        <v>243</v>
      </c>
      <c r="B55" s="19" t="s">
        <v>213</v>
      </c>
      <c r="C55" s="104">
        <f>'B15'!D42</f>
        <v>8936</v>
      </c>
    </row>
    <row r="56" spans="1:3" s="105" customFormat="1" ht="23.25" customHeight="1">
      <c r="A56" s="16" t="s">
        <v>243</v>
      </c>
      <c r="B56" s="19" t="s">
        <v>279</v>
      </c>
      <c r="C56" s="104">
        <f>'B15'!D43</f>
        <v>18472</v>
      </c>
    </row>
    <row r="57" spans="1:3" s="105" customFormat="1" ht="23.25" customHeight="1">
      <c r="A57" s="16" t="s">
        <v>243</v>
      </c>
      <c r="B57" s="19" t="s">
        <v>292</v>
      </c>
      <c r="C57" s="104">
        <f>'B15'!D44</f>
        <v>16029</v>
      </c>
    </row>
    <row r="58" spans="1:3" s="102" customFormat="1" ht="23.25" customHeight="1">
      <c r="A58" s="15" t="s">
        <v>41</v>
      </c>
      <c r="B58" s="68" t="s">
        <v>107</v>
      </c>
      <c r="C58" s="106"/>
    </row>
  </sheetData>
  <mergeCells count="2">
    <mergeCell ref="A2:C2"/>
    <mergeCell ref="A3:C3"/>
  </mergeCells>
  <printOptions horizontalCentered="1"/>
  <pageMargins left="0.59055118110236227" right="0.19685039370078741" top="0.59055118110236227" bottom="0.59055118110236227" header="0.31496062992125984" footer="0.31496062992125984"/>
  <pageSetup paperSize="9" scale="9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B10</vt:lpstr>
      <vt:lpstr>B11</vt:lpstr>
      <vt:lpstr>B12</vt:lpstr>
      <vt:lpstr>B13</vt:lpstr>
      <vt:lpstr>B14</vt:lpstr>
      <vt:lpstr>B15</vt:lpstr>
      <vt:lpstr>B16</vt:lpstr>
      <vt:lpstr>B17</vt:lpstr>
      <vt:lpstr>B18</vt:lpstr>
      <vt:lpstr>B19</vt:lpstr>
      <vt:lpstr>'B10'!Print_Area</vt:lpstr>
      <vt:lpstr>'B11'!Print_Area</vt:lpstr>
      <vt:lpstr>'B12'!Print_Area</vt:lpstr>
      <vt:lpstr>'B13'!Print_Area</vt:lpstr>
      <vt:lpstr>'B14'!Print_Area</vt:lpstr>
      <vt:lpstr>'B15'!Print_Area</vt:lpstr>
      <vt:lpstr>'B16'!Print_Area</vt:lpstr>
      <vt:lpstr>'B17'!Print_Area</vt:lpstr>
      <vt:lpstr>'B18'!Print_Area</vt:lpstr>
      <vt:lpstr>'B10'!Print_Titles</vt:lpstr>
      <vt:lpstr>'B11'!Print_Titles</vt:lpstr>
      <vt:lpstr>'B12'!Print_Titles</vt:lpstr>
      <vt:lpstr>'B13'!Print_Titles</vt:lpstr>
      <vt:lpstr>'B15'!Print_Titles</vt:lpstr>
      <vt:lpstr>'B16'!Print_Titles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Vpubnd ls1</cp:lastModifiedBy>
  <cp:lastPrinted>2024-12-16T07:38:48Z</cp:lastPrinted>
  <dcterms:created xsi:type="dcterms:W3CDTF">2022-09-03T03:07:08Z</dcterms:created>
  <dcterms:modified xsi:type="dcterms:W3CDTF">2024-12-17T02:22:52Z</dcterms:modified>
</cp:coreProperties>
</file>