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firstSheet="1" activeTab="1"/>
  </bookViews>
  <sheets>
    <sheet name="UBMTTQ" sheetId="2" state="hidden" r:id="rId1"/>
    <sheet name="B01. Tong hop kinh phi" sheetId="4" r:id="rId2"/>
  </sheets>
  <definedNames>
    <definedName name="_xlnm.Print_Area" localSheetId="1">'B01. Tong hop kinh phi'!$A:$O</definedName>
    <definedName name="_xlnm.Print_Area" localSheetId="0">UBMTTQ!$A$1:$J$11</definedName>
    <definedName name="_xlnm.Print_Titles" localSheetId="1">'B01. Tong hop kinh phi'!$5:$6</definedName>
    <definedName name="_xlnm.Print_Titles" localSheetId="0">UBMTTQ!$5:$6</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1" i="4" l="1"/>
  <c r="D24" i="4"/>
  <c r="D21" i="4" s="1"/>
  <c r="L13" i="4" l="1"/>
  <c r="K13" i="4"/>
  <c r="J13" i="4"/>
  <c r="I13" i="4"/>
  <c r="H13" i="4"/>
  <c r="G13" i="4"/>
  <c r="F13" i="4"/>
  <c r="E13" i="4"/>
  <c r="D13" i="4"/>
  <c r="L12" i="4"/>
  <c r="K12" i="4"/>
  <c r="J12" i="4"/>
  <c r="I12" i="4"/>
  <c r="H12" i="4"/>
  <c r="G12" i="4"/>
  <c r="F12" i="4"/>
  <c r="E12" i="4"/>
  <c r="D12" i="4"/>
  <c r="E11" i="4"/>
  <c r="F11" i="4"/>
  <c r="G11" i="4"/>
  <c r="H11" i="4"/>
  <c r="I11" i="4"/>
  <c r="J11" i="4"/>
  <c r="K11" i="4"/>
  <c r="L11" i="4"/>
  <c r="D11" i="4"/>
  <c r="E9" i="4"/>
  <c r="F9" i="4"/>
  <c r="G9" i="4"/>
  <c r="H9" i="4"/>
  <c r="I9" i="4"/>
  <c r="J9" i="4"/>
  <c r="K9" i="4"/>
  <c r="L9" i="4"/>
  <c r="D9" i="4"/>
  <c r="E8" i="4"/>
  <c r="F8" i="4"/>
  <c r="G8" i="4"/>
  <c r="H8" i="4"/>
  <c r="I8" i="4"/>
  <c r="J8" i="4"/>
  <c r="K8" i="4"/>
  <c r="L8" i="4"/>
  <c r="D8" i="4"/>
  <c r="C34" i="4"/>
  <c r="C33" i="4"/>
  <c r="C32" i="4"/>
  <c r="L31" i="4"/>
  <c r="K31" i="4"/>
  <c r="J31" i="4"/>
  <c r="I31" i="4"/>
  <c r="H31" i="4"/>
  <c r="G31" i="4"/>
  <c r="F31" i="4"/>
  <c r="E31" i="4"/>
  <c r="D31" i="4"/>
  <c r="C30" i="4"/>
  <c r="C29" i="4"/>
  <c r="C31" i="4" l="1"/>
  <c r="N28" i="4"/>
  <c r="N12" i="4" l="1"/>
  <c r="C28" i="4"/>
  <c r="N13" i="4"/>
  <c r="C20" i="4"/>
  <c r="C19" i="4"/>
  <c r="C18" i="4"/>
  <c r="L17" i="4"/>
  <c r="L14" i="4" s="1"/>
  <c r="K17" i="4"/>
  <c r="K14" i="4" s="1"/>
  <c r="J17" i="4"/>
  <c r="J14" i="4" s="1"/>
  <c r="I17" i="4"/>
  <c r="I14" i="4" s="1"/>
  <c r="H17" i="4"/>
  <c r="H14" i="4" s="1"/>
  <c r="G17" i="4"/>
  <c r="G14" i="4" s="1"/>
  <c r="F17" i="4"/>
  <c r="F14" i="4" s="1"/>
  <c r="E17" i="4"/>
  <c r="E14" i="4" s="1"/>
  <c r="D17" i="4"/>
  <c r="D14" i="4" s="1"/>
  <c r="N9" i="4"/>
  <c r="C16" i="4"/>
  <c r="N8" i="4"/>
  <c r="C15" i="4"/>
  <c r="C17" i="4" l="1"/>
  <c r="N11" i="4"/>
  <c r="N17" i="4"/>
  <c r="N14" i="4" s="1"/>
  <c r="I24" i="4"/>
  <c r="I21" i="4" s="1"/>
  <c r="I10" i="4"/>
  <c r="I7" i="4" s="1"/>
  <c r="E10" i="4"/>
  <c r="E7" i="4" s="1"/>
  <c r="C25" i="4"/>
  <c r="G24" i="4"/>
  <c r="G21" i="4" s="1"/>
  <c r="K24" i="4"/>
  <c r="K21" i="4" s="1"/>
  <c r="J10" i="4"/>
  <c r="J7" i="4" s="1"/>
  <c r="C23" i="4"/>
  <c r="C8" i="4"/>
  <c r="K10" i="4"/>
  <c r="K7" i="4" s="1"/>
  <c r="C22" i="4"/>
  <c r="E24" i="4"/>
  <c r="E21" i="4" s="1"/>
  <c r="C26" i="4"/>
  <c r="H24" i="4"/>
  <c r="H21" i="4" s="1"/>
  <c r="L24" i="4"/>
  <c r="L21" i="4" s="1"/>
  <c r="G10" i="4"/>
  <c r="G7" i="4" s="1"/>
  <c r="C27" i="4"/>
  <c r="C11" i="4"/>
  <c r="C13" i="4"/>
  <c r="C9" i="4"/>
  <c r="F10" i="4"/>
  <c r="F7" i="4" s="1"/>
  <c r="C14" i="4"/>
  <c r="F24" i="4"/>
  <c r="F21" i="4" s="1"/>
  <c r="J24" i="4"/>
  <c r="J21" i="4" s="1"/>
  <c r="H10" i="4"/>
  <c r="H7" i="4" s="1"/>
  <c r="L10" i="4"/>
  <c r="L7" i="4" s="1"/>
  <c r="C21" i="4" l="1"/>
  <c r="C24" i="4"/>
  <c r="C12" i="4"/>
  <c r="D10" i="4"/>
  <c r="C10" i="4" l="1"/>
  <c r="D7" i="4"/>
  <c r="C7" i="4" s="1"/>
  <c r="N10" i="4" l="1"/>
  <c r="N7" i="4" s="1"/>
  <c r="N24" i="4" l="1"/>
  <c r="N21" i="4" s="1"/>
</calcChain>
</file>

<file path=xl/sharedStrings.xml><?xml version="1.0" encoding="utf-8"?>
<sst xmlns="http://schemas.openxmlformats.org/spreadsheetml/2006/main" count="134" uniqueCount="70">
  <si>
    <t>Năm 2015</t>
  </si>
  <si>
    <t>Năm 2016</t>
  </si>
  <si>
    <t>Năm 2017</t>
  </si>
  <si>
    <t>Năm 2018</t>
  </si>
  <si>
    <t>Năm 2019</t>
  </si>
  <si>
    <t>Năm 2020</t>
  </si>
  <si>
    <t>Năm 2021</t>
  </si>
  <si>
    <t>Năm 2022</t>
  </si>
  <si>
    <t>Năm 2023</t>
  </si>
  <si>
    <t>STT</t>
  </si>
  <si>
    <t>Ghi chú</t>
  </si>
  <si>
    <t>Nội dung chi</t>
  </si>
  <si>
    <t>Cấp tỉnh</t>
  </si>
  <si>
    <t>Cấp huyện</t>
  </si>
  <si>
    <t>Cấp xã</t>
  </si>
  <si>
    <t>Biểu 2</t>
  </si>
  <si>
    <t>-</t>
  </si>
  <si>
    <t>Chi tặng quà chúc mừng</t>
  </si>
  <si>
    <t>Đối tượng</t>
  </si>
  <si>
    <t>Quy định tại Quyết định số 04/2024/QĐ-TTg ngày 22/3/2024 của Thủ tướng Chính phủ</t>
  </si>
  <si>
    <t>Mức chi</t>
  </si>
  <si>
    <t xml:space="preserve">Chi đón tiếp các đoàn đại biểu, cá nhân </t>
  </si>
  <si>
    <t>Thực hiện theo quy định của Bộ Tài chính về chế độ tiếp khách trong nước.</t>
  </si>
  <si>
    <t>Các đoàn đại biểu, cá nhân quy định tại khoản 1 Điều 2 Quyết định số 04/2024/QĐ-TTg ngày 22/3/2024 của Thủ tướng Chính phủ, đến thăm và làm việc với Ủy ban Mặt trận Tổ quốc Việt Nam các cấp</t>
  </si>
  <si>
    <t>Các đối tượng quy định tại khoản 2 Điều 2 Quyết định số 04/2024/QĐ-TTg ngày 22/3/2024 của Thủ tướng Chính phủ</t>
  </si>
  <si>
    <t>Chi tặng quà chúc mừng nhân ngày Tết nguyên đán, ngày lễ hoặc ngày lễ trọng (ngày lễ kỷ niệm trọng thể nhất của từng dân tộc)</t>
  </si>
  <si>
    <t>Mức chi tối đa: 1.000.000 đồng/người/lần; không quá 3.000.000 đồng/người/năm</t>
  </si>
  <si>
    <t>Chi thăm hỏi khi ốm đau hoặc gặp khó khăn về kinh tế</t>
  </si>
  <si>
    <t>Mức chi tối đa 5.000.000 đồng/người/năm</t>
  </si>
  <si>
    <t>Chi phúng viếng khi cá nhân qua đời (bao gồm cả vòng hoa)</t>
  </si>
  <si>
    <t>Mức tối đa không quá 4.000.000 đồng/người</t>
  </si>
  <si>
    <t>2.1</t>
  </si>
  <si>
    <t>2.2</t>
  </si>
  <si>
    <t>UBMTTQ Việt Nam tỉnh</t>
  </si>
  <si>
    <r>
      <t xml:space="preserve">Mức chi dự kiến quy định tại Nghị quyết 
</t>
    </r>
    <r>
      <rPr>
        <sz val="12"/>
        <rFont val="Times New Roman"/>
        <family val="1"/>
      </rPr>
      <t>(Nghị quyết thay thế Nghị quyết số 171/2015/NQ-HĐND của HĐND tỉnh)</t>
    </r>
  </si>
  <si>
    <t>Chi tiếp xã giao</t>
  </si>
  <si>
    <t>Chi tặng quà lưu niệm, chúc mừng</t>
  </si>
  <si>
    <t>Chi thăm hỏi ốm đau</t>
  </si>
  <si>
    <t>Chi phúng viếng</t>
  </si>
  <si>
    <t>Chi hỗ trợ gia đình gặp khó khăn</t>
  </si>
  <si>
    <t>+</t>
  </si>
  <si>
    <t>2.3</t>
  </si>
  <si>
    <t>BIỂU TỔNG HỢP 
NỘI DUNG CHI VÀ MỨC CHI DỰ KIẾN QUY ĐỊNH TẠI NGHỊ QUYẾT THAY THẾ NGHỊ QUYẾT SỐ 171/2015/NQ-HĐND CỦA HĐND TỈNH LẠNG SƠN</t>
  </si>
  <si>
    <t>Mức chi tối đa: 800.000 đồng/người/lần; không quá 2.400.000 đồng/người/năm</t>
  </si>
  <si>
    <t xml:space="preserve"> 4.000.000 đồng/người/năm</t>
  </si>
  <si>
    <t xml:space="preserve"> 2.000.000 đồng/người/năm</t>
  </si>
  <si>
    <t>2.000.000 đồng/người</t>
  </si>
  <si>
    <t>Chi thăm hỏi ốm đau, chi phúng viếng, chi hỗ trợ gia đình gặp khó khăn; trong đó:</t>
  </si>
  <si>
    <t>Tổng cộng</t>
  </si>
  <si>
    <t>Mức chi tối đa: 600.000 đồng/người/lần; không quá 1.800.000 đồng/người/năm</t>
  </si>
  <si>
    <t>Mức chi tối đa: 400.000 đồng/người/lần; không quá 1.200.000 đồng/người/năm</t>
  </si>
  <si>
    <t>3.000.000 đồng/người/năm</t>
  </si>
  <si>
    <t xml:space="preserve"> 3.000.000 đồng/người</t>
  </si>
  <si>
    <t>1.500.000 đồng/người</t>
  </si>
  <si>
    <t>Kinh phí thực hiện (giai đoạn năm 2015-2023)</t>
  </si>
  <si>
    <t>TỔNG CỘNG</t>
  </si>
  <si>
    <t>BIỂU TỔNG HỢP KINH PHÍ 
THỰC HIỆN NGHỊ QUYẾT SỐ 171/2015/NQ-HĐND NGÀY 16/7/2015 CỦA HĐND TỈNH LẠNG SƠN 
QUY ĐỊNH MỨC CHI ĐÓN TIẾP , THĂM HỎI, CHÚC MỪNG ĐỐI VỚI MỘT SỐ ĐỐI TƯỢNG DO ỦY BAN MẶT TRẬN TỔ QUỐC VIỆT NAM CẤP TỈNH 
VÀ CẤP HUYỆN THỰC HIỆN TRÊN ĐỊA BÀN TỈNH LẠNG SƠN
(Từ năm 2015 đến 2024)</t>
  </si>
  <si>
    <t xml:space="preserve">1. Chi đón tiếp các đoàn đại biểu, cá nhân </t>
  </si>
  <si>
    <t>2.1. Chi tặng quà chúc mừng nhân ngày Tết nguyên đán, ngày lễ hoặc ngày lễ trọng (ngày lễ kỷ niệm trọng thể nhất của từng dân tộc)</t>
  </si>
  <si>
    <t>3.2. Chi phúng viếng khi cá nhân qua đời (bao gồm cả vòng hoa)</t>
  </si>
  <si>
    <t>*</t>
  </si>
  <si>
    <t>Đơn vị tính: Đồng</t>
  </si>
  <si>
    <t>Ước thực hiện</t>
  </si>
  <si>
    <r>
      <t xml:space="preserve">Ước thực hiện Năm 2024
</t>
    </r>
    <r>
      <rPr>
        <sz val="14"/>
        <rFont val="Times New Roman"/>
        <family val="1"/>
      </rPr>
      <t>(theo mức Nghị quyết mới thay thế Nghị quyết số 171/2015/NQ-HĐND ngày 16/7/2015 của HĐND tỉnh Lạng Sơn)</t>
    </r>
  </si>
  <si>
    <t xml:space="preserve"> 3.1. Chi thăm hỏi khi ốm đau</t>
  </si>
  <si>
    <t xml:space="preserve"> 3. Chi thăm hỏi khi ốm đau hoặc gặp khó khăn về kinh tế; Chi phúng viếng khi cá nhân qua đời</t>
  </si>
  <si>
    <t>UBMTTQ Việt Nam cấp huyện</t>
  </si>
  <si>
    <t>UBMTTQ Việt Nam cấp xã</t>
  </si>
  <si>
    <t>Biểu 01</t>
  </si>
  <si>
    <t>3.2.Chi thăm hỏi khi gặp khó khăn về kinh tế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</si>
</sst>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_(* #,##0_);_(* \(#,##0\);_(* &quot;-&quot;??_);_(@_)"/>
  </numFmts>
  <fonts count="14" x14ac:knownFonts="1">
    <font>
      <sz val="11"/>
      <color theme="1"/>
      <name val="Calibri"/>
      <family val="2"/>
      <scheme val="minor"/>
    </font>
    <font>
      <sz val="14"/>
      <color theme="1"/>
      <name val="Times New Roman"/>
      <family val="1"/>
    </font>
    <font>
      <b/>
      <sz val="14"/>
      <color theme="1"/>
      <name val="Times New Roman"/>
      <family val="1"/>
    </font>
    <font>
      <b/>
      <sz val="14"/>
      <name val="Times New Roman"/>
      <family val="1"/>
    </font>
    <font>
      <i/>
      <sz val="14"/>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sz val="11"/>
      <color theme="1"/>
      <name val="Calibri"/>
      <family val="2"/>
      <scheme val="minor"/>
    </font>
    <font>
      <sz val="14"/>
      <name val="Times New Roman"/>
      <family val="1"/>
    </font>
    <font>
      <i/>
      <sz val="14"/>
      <color theme="1"/>
      <name val="Times New Roman"/>
      <family val="1"/>
    </font>
    <font>
      <b/>
      <i/>
      <sz val="14"/>
      <color theme="1"/>
      <name val="Times New Roman"/>
      <family val="1"/>
    </font>
    <font>
      <sz val="14"/>
      <color indexed="8"/>
      <name val="Times New Roman"/>
      <family val="1"/>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43" fontId="9" fillId="0" borderId="0" applyFont="0" applyFill="0" applyBorder="0" applyAlignment="0" applyProtection="0"/>
    <xf numFmtId="164" fontId="9" fillId="0" borderId="0" applyFont="0" applyFill="0" applyBorder="0" applyAlignment="0" applyProtection="0"/>
  </cellStyleXfs>
  <cellXfs count="98">
    <xf numFmtId="0" fontId="0" fillId="0" borderId="0" xfId="0"/>
    <xf numFmtId="0" fontId="1" fillId="0" borderId="0" xfId="0" applyFont="1" applyAlignment="1">
      <alignment horizontal="center" vertical="center" wrapText="1"/>
    </xf>
    <xf numFmtId="0" fontId="2" fillId="0" borderId="0" xfId="0" applyFont="1" applyAlignment="1">
      <alignment horizontal="right" vertical="center" wrapText="1"/>
    </xf>
    <xf numFmtId="0" fontId="4" fillId="0" borderId="2" xfId="0" applyFont="1" applyBorder="1" applyAlignment="1">
      <alignment vertical="center" wrapText="1"/>
    </xf>
    <xf numFmtId="0" fontId="5"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quotePrefix="1" applyFont="1" applyBorder="1" applyAlignment="1">
      <alignment horizontal="left"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Alignment="1">
      <alignment horizontal="center" vertical="center" wrapText="1"/>
    </xf>
    <xf numFmtId="0" fontId="7" fillId="0" borderId="3" xfId="0" applyFont="1" applyBorder="1" applyAlignment="1">
      <alignment vertical="center" wrapText="1"/>
    </xf>
    <xf numFmtId="0" fontId="8" fillId="0" borderId="3" xfId="0" applyFont="1" applyBorder="1" applyAlignment="1">
      <alignment vertical="center" wrapText="1"/>
    </xf>
    <xf numFmtId="0" fontId="10" fillId="0" borderId="0" xfId="0" applyFont="1" applyAlignment="1">
      <alignment vertical="center" wrapText="1"/>
    </xf>
    <xf numFmtId="0" fontId="3" fillId="0" borderId="1" xfId="0" applyFont="1" applyBorder="1" applyAlignment="1">
      <alignment horizontal="center" vertical="center" wrapText="1"/>
    </xf>
    <xf numFmtId="0" fontId="1" fillId="0" borderId="0" xfId="0" applyFont="1" applyAlignment="1">
      <alignment vertical="center" wrapText="1"/>
    </xf>
    <xf numFmtId="0" fontId="1" fillId="0" borderId="0" xfId="0" applyFont="1"/>
    <xf numFmtId="0" fontId="10" fillId="0" borderId="0" xfId="0" applyFont="1"/>
    <xf numFmtId="0" fontId="3"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165" fontId="3" fillId="2" borderId="1" xfId="1" applyNumberFormat="1" applyFont="1" applyFill="1" applyBorder="1" applyAlignment="1">
      <alignment vertical="center" wrapText="1"/>
    </xf>
    <xf numFmtId="165" fontId="2" fillId="2" borderId="1" xfId="1" applyNumberFormat="1"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65" fontId="10" fillId="0" borderId="1" xfId="1" applyNumberFormat="1" applyFont="1" applyBorder="1" applyAlignment="1">
      <alignment vertical="center" wrapText="1"/>
    </xf>
    <xf numFmtId="165" fontId="1"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165" fontId="4" fillId="0" borderId="1" xfId="1" applyNumberFormat="1" applyFont="1" applyBorder="1" applyAlignment="1">
      <alignment vertical="center" wrapText="1"/>
    </xf>
    <xf numFmtId="165" fontId="11" fillId="0" borderId="1" xfId="0" applyNumberFormat="1" applyFont="1" applyBorder="1" applyAlignment="1">
      <alignment horizontal="center"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165" fontId="1" fillId="0" borderId="1" xfId="1" applyNumberFormat="1" applyFont="1" applyBorder="1" applyAlignment="1">
      <alignment vertical="center" wrapText="1"/>
    </xf>
    <xf numFmtId="0" fontId="11" fillId="0" borderId="1" xfId="0" applyFont="1" applyBorder="1" applyAlignment="1">
      <alignment vertical="center" wrapText="1"/>
    </xf>
    <xf numFmtId="165" fontId="11" fillId="0" borderId="1" xfId="1" applyNumberFormat="1" applyFont="1" applyBorder="1" applyAlignment="1">
      <alignment vertical="center" wrapText="1"/>
    </xf>
    <xf numFmtId="165" fontId="4" fillId="0" borderId="0" xfId="1" applyNumberFormat="1" applyFont="1" applyFill="1" applyBorder="1" applyAlignment="1">
      <alignment horizontal="center" vertical="center" wrapText="1"/>
    </xf>
    <xf numFmtId="0" fontId="10" fillId="0" borderId="1" xfId="0" applyFont="1" applyBorder="1" applyAlignment="1">
      <alignment vertical="center" wrapText="1"/>
    </xf>
    <xf numFmtId="0" fontId="2" fillId="0" borderId="1" xfId="0" applyFont="1" applyBorder="1" applyAlignment="1">
      <alignment vertical="center" wrapText="1"/>
    </xf>
    <xf numFmtId="0" fontId="11" fillId="0" borderId="1" xfId="0" applyNumberFormat="1" applyFont="1" applyBorder="1" applyAlignment="1">
      <alignment horizontal="center" vertical="center" wrapText="1"/>
    </xf>
    <xf numFmtId="0" fontId="11" fillId="0" borderId="1"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0" xfId="0" applyNumberFormat="1" applyFont="1"/>
    <xf numFmtId="0" fontId="2" fillId="0" borderId="0" xfId="0" applyFont="1" applyFill="1" applyAlignment="1">
      <alignment horizontal="righ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right" vertical="center" wrapText="1"/>
    </xf>
    <xf numFmtId="0" fontId="2" fillId="0" borderId="8"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NumberFormat="1" applyFont="1" applyBorder="1" applyAlignment="1">
      <alignment horizontal="center" vertical="center" wrapText="1"/>
    </xf>
    <xf numFmtId="165"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1" fillId="0" borderId="1" xfId="0" quotePrefix="1" applyNumberFormat="1" applyFont="1" applyBorder="1" applyAlignment="1">
      <alignment horizontal="center" vertical="center" wrapText="1"/>
    </xf>
    <xf numFmtId="0" fontId="1" fillId="0" borderId="0" xfId="0" applyFont="1" applyFill="1" applyBorder="1" applyAlignment="1">
      <alignment vertical="center" wrapText="1"/>
    </xf>
    <xf numFmtId="0" fontId="11" fillId="0" borderId="1" xfId="0" quotePrefix="1" applyNumberFormat="1" applyFont="1" applyBorder="1" applyAlignment="1">
      <alignment horizontal="center" vertical="center" wrapText="1"/>
    </xf>
    <xf numFmtId="165" fontId="4" fillId="0" borderId="3" xfId="1" applyNumberFormat="1" applyFont="1" applyBorder="1" applyAlignment="1">
      <alignment vertical="center" wrapText="1"/>
    </xf>
    <xf numFmtId="0" fontId="11" fillId="0" borderId="0" xfId="0" applyFont="1" applyFill="1" applyAlignment="1">
      <alignment vertical="center" wrapText="1"/>
    </xf>
    <xf numFmtId="0" fontId="4" fillId="0" borderId="1" xfId="0" applyFont="1" applyBorder="1" applyAlignment="1">
      <alignment vertical="center" wrapText="1"/>
    </xf>
    <xf numFmtId="0" fontId="4" fillId="0" borderId="0" xfId="0" applyFont="1" applyFill="1" applyBorder="1" applyAlignment="1">
      <alignment vertical="center" wrapText="1"/>
    </xf>
    <xf numFmtId="165" fontId="2" fillId="0" borderId="0" xfId="0" applyNumberFormat="1" applyFont="1" applyFill="1" applyAlignment="1">
      <alignment vertical="center" wrapText="1"/>
    </xf>
    <xf numFmtId="0" fontId="12" fillId="0" borderId="0" xfId="0" applyFont="1" applyFill="1" applyAlignment="1">
      <alignment vertical="center" wrapText="1"/>
    </xf>
    <xf numFmtId="0" fontId="10" fillId="0" borderId="0" xfId="0" applyFont="1" applyFill="1" applyBorder="1" applyAlignment="1">
      <alignment vertical="center" wrapText="1"/>
    </xf>
    <xf numFmtId="3" fontId="13" fillId="0" borderId="1" xfId="0" applyNumberFormat="1" applyFont="1" applyBorder="1" applyAlignment="1">
      <alignment vertical="center" wrapText="1"/>
    </xf>
    <xf numFmtId="3" fontId="10" fillId="0" borderId="1" xfId="0" applyNumberFormat="1" applyFont="1" applyBorder="1" applyAlignment="1">
      <alignment vertical="center" wrapText="1"/>
    </xf>
    <xf numFmtId="0" fontId="1" fillId="0" borderId="0" xfId="0" applyNumberFormat="1" applyFont="1" applyAlignment="1">
      <alignment horizontal="center" vertical="center" wrapText="1"/>
    </xf>
    <xf numFmtId="0" fontId="1" fillId="0" borderId="0" xfId="0" applyNumberFormat="1" applyFont="1" applyAlignment="1">
      <alignment horizontal="left"/>
    </xf>
    <xf numFmtId="0" fontId="2" fillId="2" borderId="1" xfId="1" applyNumberFormat="1" applyFont="1" applyFill="1" applyBorder="1" applyAlignment="1">
      <alignment horizontal="left" vertical="center" wrapText="1"/>
    </xf>
    <xf numFmtId="0" fontId="1" fillId="0" borderId="0" xfId="0" applyNumberFormat="1" applyFont="1" applyAlignment="1">
      <alignment horizontal="left"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165" fontId="4" fillId="0" borderId="3" xfId="1" applyNumberFormat="1" applyFont="1" applyBorder="1" applyAlignment="1">
      <alignment horizontal="center" vertical="center" wrapText="1"/>
    </xf>
    <xf numFmtId="165" fontId="4" fillId="0" borderId="7" xfId="1" applyNumberFormat="1" applyFont="1" applyBorder="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right"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1" xfId="0" applyFont="1" applyBorder="1" applyAlignment="1">
      <alignment horizontal="center" vertical="center" wrapText="1"/>
    </xf>
    <xf numFmtId="165" fontId="11" fillId="0" borderId="1" xfId="0" applyNumberFormat="1" applyFont="1" applyBorder="1" applyAlignment="1">
      <alignment vertical="center" wrapText="1"/>
    </xf>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80" zoomScaleNormal="80" workbookViewId="0">
      <pane ySplit="6" topLeftCell="A7" activePane="bottomLeft" state="frozen"/>
      <selection pane="bottomLeft" activeCell="C9" sqref="C9"/>
    </sheetView>
  </sheetViews>
  <sheetFormatPr defaultRowHeight="18.75" x14ac:dyDescent="0.25"/>
  <cols>
    <col min="1" max="1" width="5.7109375" style="1" customWidth="1"/>
    <col min="2" max="2" width="28.140625" style="1" customWidth="1"/>
    <col min="3" max="3" width="31.140625" style="1" customWidth="1"/>
    <col min="4" max="4" width="18.7109375" style="1" customWidth="1"/>
    <col min="5" max="5" width="23.7109375" style="1" customWidth="1"/>
    <col min="6" max="6" width="23.42578125" style="1" customWidth="1"/>
    <col min="7" max="7" width="17.85546875" style="1" customWidth="1"/>
    <col min="8" max="9" width="17.7109375" style="1" customWidth="1"/>
    <col min="10" max="10" width="25.5703125" style="1" customWidth="1"/>
    <col min="11" max="11" width="75" style="1" customWidth="1"/>
    <col min="12" max="16384" width="9.140625" style="1"/>
  </cols>
  <sheetData>
    <row r="1" spans="1:10" ht="29.25" customHeight="1" x14ac:dyDescent="0.25">
      <c r="J1" s="2" t="s">
        <v>15</v>
      </c>
    </row>
    <row r="2" spans="1:10" ht="67.5" customHeight="1" x14ac:dyDescent="0.25">
      <c r="A2" s="82" t="s">
        <v>42</v>
      </c>
      <c r="B2" s="82"/>
      <c r="C2" s="82"/>
      <c r="D2" s="82"/>
      <c r="E2" s="82"/>
      <c r="F2" s="82"/>
      <c r="G2" s="82"/>
      <c r="H2" s="82"/>
      <c r="I2" s="82"/>
      <c r="J2" s="82"/>
    </row>
    <row r="3" spans="1:10" ht="32.25" customHeight="1" x14ac:dyDescent="0.25">
      <c r="A3" s="83"/>
      <c r="B3" s="83"/>
      <c r="C3" s="83"/>
      <c r="D3" s="83"/>
      <c r="E3" s="83"/>
      <c r="F3" s="83"/>
      <c r="G3" s="83"/>
      <c r="H3" s="83"/>
      <c r="I3" s="83"/>
      <c r="J3" s="83"/>
    </row>
    <row r="4" spans="1:10" ht="32.25" customHeight="1" x14ac:dyDescent="0.25">
      <c r="B4" s="3"/>
      <c r="C4" s="3"/>
      <c r="D4" s="3"/>
      <c r="E4" s="3"/>
      <c r="F4" s="3"/>
      <c r="G4" s="3"/>
      <c r="H4" s="3"/>
      <c r="I4" s="3"/>
      <c r="J4" s="3"/>
    </row>
    <row r="5" spans="1:10" s="5" customFormat="1" ht="60.75" customHeight="1" x14ac:dyDescent="0.25">
      <c r="A5" s="81" t="s">
        <v>9</v>
      </c>
      <c r="B5" s="81" t="s">
        <v>19</v>
      </c>
      <c r="C5" s="81"/>
      <c r="D5" s="81"/>
      <c r="E5" s="84" t="s">
        <v>34</v>
      </c>
      <c r="F5" s="85"/>
      <c r="G5" s="85"/>
      <c r="H5" s="85"/>
      <c r="I5" s="86"/>
      <c r="J5" s="81" t="s">
        <v>10</v>
      </c>
    </row>
    <row r="6" spans="1:10" s="5" customFormat="1" ht="39" customHeight="1" x14ac:dyDescent="0.25">
      <c r="A6" s="81"/>
      <c r="B6" s="4" t="s">
        <v>11</v>
      </c>
      <c r="C6" s="4" t="s">
        <v>18</v>
      </c>
      <c r="D6" s="4" t="s">
        <v>20</v>
      </c>
      <c r="E6" s="4" t="s">
        <v>11</v>
      </c>
      <c r="F6" s="4" t="s">
        <v>18</v>
      </c>
      <c r="G6" s="4" t="s">
        <v>12</v>
      </c>
      <c r="H6" s="4" t="s">
        <v>13</v>
      </c>
      <c r="I6" s="4" t="s">
        <v>14</v>
      </c>
      <c r="J6" s="81"/>
    </row>
    <row r="7" spans="1:10" s="5" customFormat="1" ht="132.75" customHeight="1" x14ac:dyDescent="0.25">
      <c r="A7" s="6">
        <v>1</v>
      </c>
      <c r="B7" s="7" t="s">
        <v>21</v>
      </c>
      <c r="C7" s="8" t="s">
        <v>23</v>
      </c>
      <c r="D7" s="9" t="s">
        <v>22</v>
      </c>
      <c r="E7" s="10"/>
      <c r="F7" s="9"/>
      <c r="G7" s="9"/>
      <c r="H7" s="9"/>
      <c r="I7" s="9"/>
      <c r="J7" s="9"/>
    </row>
    <row r="8" spans="1:10" s="5" customFormat="1" ht="96.75" customHeight="1" x14ac:dyDescent="0.25">
      <c r="A8" s="6">
        <v>2</v>
      </c>
      <c r="B8" s="7" t="s">
        <v>17</v>
      </c>
      <c r="C8" s="11" t="s">
        <v>24</v>
      </c>
      <c r="D8" s="9"/>
      <c r="E8" s="9"/>
      <c r="F8" s="9"/>
      <c r="G8" s="9"/>
      <c r="H8" s="9"/>
      <c r="I8" s="9"/>
      <c r="J8" s="9"/>
    </row>
    <row r="9" spans="1:10" s="12" customFormat="1" ht="108" customHeight="1" x14ac:dyDescent="0.25">
      <c r="A9" s="9" t="s">
        <v>31</v>
      </c>
      <c r="B9" s="7" t="s">
        <v>25</v>
      </c>
      <c r="C9" s="9"/>
      <c r="D9" s="9" t="s">
        <v>26</v>
      </c>
      <c r="E9" s="9"/>
      <c r="F9" s="9"/>
      <c r="G9" s="9" t="s">
        <v>43</v>
      </c>
      <c r="H9" s="9" t="s">
        <v>49</v>
      </c>
      <c r="I9" s="9" t="s">
        <v>50</v>
      </c>
      <c r="J9" s="9"/>
    </row>
    <row r="10" spans="1:10" s="12" customFormat="1" ht="62.25" customHeight="1" x14ac:dyDescent="0.25">
      <c r="A10" s="9" t="s">
        <v>32</v>
      </c>
      <c r="B10" s="13" t="s">
        <v>27</v>
      </c>
      <c r="C10" s="14"/>
      <c r="D10" s="14" t="s">
        <v>28</v>
      </c>
      <c r="E10" s="9"/>
      <c r="F10" s="9"/>
      <c r="G10" s="14" t="s">
        <v>44</v>
      </c>
      <c r="H10" s="14" t="s">
        <v>51</v>
      </c>
      <c r="I10" s="14" t="s">
        <v>45</v>
      </c>
      <c r="J10" s="9"/>
    </row>
    <row r="11" spans="1:10" s="12" customFormat="1" ht="76.5" customHeight="1" x14ac:dyDescent="0.25">
      <c r="A11" s="9" t="s">
        <v>41</v>
      </c>
      <c r="B11" s="7" t="s">
        <v>29</v>
      </c>
      <c r="C11" s="9"/>
      <c r="D11" s="9" t="s">
        <v>30</v>
      </c>
      <c r="E11" s="9"/>
      <c r="F11" s="9"/>
      <c r="G11" s="9" t="s">
        <v>52</v>
      </c>
      <c r="H11" s="9" t="s">
        <v>46</v>
      </c>
      <c r="I11" s="9" t="s">
        <v>53</v>
      </c>
      <c r="J11" s="9"/>
    </row>
  </sheetData>
  <mergeCells count="6">
    <mergeCell ref="A5:A6"/>
    <mergeCell ref="A2:J2"/>
    <mergeCell ref="A3:J3"/>
    <mergeCell ref="E5:I5"/>
    <mergeCell ref="J5:J6"/>
    <mergeCell ref="B5:D5"/>
  </mergeCells>
  <printOptions horizontalCentered="1"/>
  <pageMargins left="0.19685039370078741" right="0.19685039370078741" top="0.33" bottom="0.2" header="0.31496062992125984" footer="0.31496062992125984"/>
  <pageSetup paperSize="9" scale="65"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tabSelected="1" zoomScale="70" zoomScaleNormal="70" workbookViewId="0">
      <selection activeCell="H11" sqref="H11"/>
    </sheetView>
  </sheetViews>
  <sheetFormatPr defaultRowHeight="18.75" x14ac:dyDescent="0.25"/>
  <cols>
    <col min="1" max="1" width="7" style="77" customWidth="1"/>
    <col min="2" max="2" width="22" style="17" customWidth="1"/>
    <col min="3" max="3" width="20" style="15" customWidth="1"/>
    <col min="4" max="12" width="17.140625" style="17" customWidth="1"/>
    <col min="13" max="13" width="30" style="80" customWidth="1"/>
    <col min="14" max="14" width="18.5703125" style="15" customWidth="1"/>
    <col min="15" max="15" width="20" style="17" customWidth="1"/>
    <col min="16" max="16" width="5.7109375" style="49" customWidth="1"/>
    <col min="17" max="17" width="19.5703125" style="49" customWidth="1"/>
    <col min="18" max="18" width="9.140625" style="49"/>
    <col min="19" max="19" width="16.85546875" style="49" customWidth="1"/>
    <col min="20" max="16384" width="9.140625" style="49"/>
  </cols>
  <sheetData>
    <row r="1" spans="1:16" x14ac:dyDescent="0.3">
      <c r="A1" s="47"/>
      <c r="B1" s="18"/>
      <c r="C1" s="19"/>
      <c r="D1" s="18"/>
      <c r="E1" s="18"/>
      <c r="F1" s="18"/>
      <c r="G1" s="18"/>
      <c r="H1" s="18"/>
      <c r="I1" s="18"/>
      <c r="J1" s="18"/>
      <c r="K1" s="18"/>
      <c r="L1" s="18"/>
      <c r="M1" s="78"/>
      <c r="N1" s="19"/>
      <c r="O1" s="2" t="s">
        <v>68</v>
      </c>
      <c r="P1" s="48"/>
    </row>
    <row r="2" spans="1:16" ht="101.25" customHeight="1" x14ac:dyDescent="0.25">
      <c r="A2" s="89" t="s">
        <v>56</v>
      </c>
      <c r="B2" s="89"/>
      <c r="C2" s="89"/>
      <c r="D2" s="89"/>
      <c r="E2" s="89"/>
      <c r="F2" s="89"/>
      <c r="G2" s="89"/>
      <c r="H2" s="89"/>
      <c r="I2" s="89"/>
      <c r="J2" s="89"/>
      <c r="K2" s="89"/>
      <c r="L2" s="89"/>
      <c r="M2" s="89"/>
      <c r="N2" s="89"/>
      <c r="O2" s="89"/>
      <c r="P2" s="50"/>
    </row>
    <row r="3" spans="1:16" x14ac:dyDescent="0.25">
      <c r="A3" s="90"/>
      <c r="B3" s="90"/>
      <c r="C3" s="90"/>
      <c r="D3" s="90"/>
      <c r="E3" s="90"/>
      <c r="F3" s="90"/>
      <c r="G3" s="90"/>
      <c r="H3" s="90"/>
      <c r="I3" s="90"/>
      <c r="J3" s="90"/>
      <c r="K3" s="90"/>
      <c r="L3" s="90"/>
      <c r="M3" s="90"/>
      <c r="N3" s="90"/>
      <c r="O3" s="90"/>
      <c r="P3" s="51"/>
    </row>
    <row r="4" spans="1:16" ht="39.75" customHeight="1" x14ac:dyDescent="0.3">
      <c r="A4" s="47"/>
      <c r="B4" s="18"/>
      <c r="C4" s="19"/>
      <c r="D4" s="18"/>
      <c r="E4" s="18"/>
      <c r="F4" s="18"/>
      <c r="G4" s="18"/>
      <c r="H4" s="18"/>
      <c r="I4" s="18"/>
      <c r="J4" s="18"/>
      <c r="K4" s="18"/>
      <c r="L4" s="18"/>
      <c r="M4" s="78"/>
      <c r="N4" s="91" t="s">
        <v>61</v>
      </c>
      <c r="O4" s="91"/>
      <c r="P4" s="52"/>
    </row>
    <row r="5" spans="1:16" s="50" customFormat="1" ht="82.5" customHeight="1" x14ac:dyDescent="0.25">
      <c r="A5" s="92" t="s">
        <v>9</v>
      </c>
      <c r="B5" s="93" t="s">
        <v>11</v>
      </c>
      <c r="C5" s="94" t="s">
        <v>54</v>
      </c>
      <c r="D5" s="95"/>
      <c r="E5" s="95"/>
      <c r="F5" s="95"/>
      <c r="G5" s="95"/>
      <c r="H5" s="95"/>
      <c r="I5" s="95"/>
      <c r="J5" s="95"/>
      <c r="K5" s="95"/>
      <c r="L5" s="95"/>
      <c r="M5" s="96" t="s">
        <v>63</v>
      </c>
      <c r="N5" s="96"/>
      <c r="O5" s="93" t="s">
        <v>10</v>
      </c>
      <c r="P5" s="53"/>
    </row>
    <row r="6" spans="1:16" s="50" customFormat="1" ht="39" customHeight="1" x14ac:dyDescent="0.25">
      <c r="A6" s="92"/>
      <c r="B6" s="93"/>
      <c r="C6" s="20" t="s">
        <v>48</v>
      </c>
      <c r="D6" s="21" t="s">
        <v>0</v>
      </c>
      <c r="E6" s="21" t="s">
        <v>1</v>
      </c>
      <c r="F6" s="21" t="s">
        <v>2</v>
      </c>
      <c r="G6" s="21" t="s">
        <v>3</v>
      </c>
      <c r="H6" s="21" t="s">
        <v>4</v>
      </c>
      <c r="I6" s="21" t="s">
        <v>5</v>
      </c>
      <c r="J6" s="21" t="s">
        <v>6</v>
      </c>
      <c r="K6" s="21" t="s">
        <v>7</v>
      </c>
      <c r="L6" s="22" t="s">
        <v>8</v>
      </c>
      <c r="M6" s="54" t="s">
        <v>11</v>
      </c>
      <c r="N6" s="16" t="s">
        <v>62</v>
      </c>
      <c r="O6" s="93"/>
      <c r="P6" s="55"/>
    </row>
    <row r="7" spans="1:16" s="58" customFormat="1" ht="39" customHeight="1" x14ac:dyDescent="0.25">
      <c r="A7" s="56" t="s">
        <v>60</v>
      </c>
      <c r="B7" s="24" t="s">
        <v>55</v>
      </c>
      <c r="C7" s="25">
        <f>SUM(D7:L7)</f>
        <v>3357651000</v>
      </c>
      <c r="D7" s="26">
        <f>D8+D9+D10</f>
        <v>277355000</v>
      </c>
      <c r="E7" s="26">
        <f t="shared" ref="E7:L7" si="0">E8+E9+E10</f>
        <v>418000000</v>
      </c>
      <c r="F7" s="26">
        <f t="shared" si="0"/>
        <v>397300000</v>
      </c>
      <c r="G7" s="26">
        <f t="shared" si="0"/>
        <v>330200000</v>
      </c>
      <c r="H7" s="26">
        <f t="shared" si="0"/>
        <v>342200000</v>
      </c>
      <c r="I7" s="26">
        <f t="shared" si="0"/>
        <v>319400000</v>
      </c>
      <c r="J7" s="26">
        <f t="shared" si="0"/>
        <v>377800000</v>
      </c>
      <c r="K7" s="26">
        <f t="shared" si="0"/>
        <v>379396000</v>
      </c>
      <c r="L7" s="26">
        <f t="shared" si="0"/>
        <v>516000000</v>
      </c>
      <c r="M7" s="79"/>
      <c r="N7" s="25">
        <f>N8+N9+N10</f>
        <v>1726300000</v>
      </c>
      <c r="O7" s="23"/>
      <c r="P7" s="57"/>
    </row>
    <row r="8" spans="1:16" s="58" customFormat="1" ht="37.5" x14ac:dyDescent="0.25">
      <c r="A8" s="59" t="s">
        <v>16</v>
      </c>
      <c r="B8" s="28" t="s">
        <v>35</v>
      </c>
      <c r="C8" s="29">
        <f>SUM(D8:L8)</f>
        <v>109746000</v>
      </c>
      <c r="D8" s="30">
        <f>D15+D22+D29</f>
        <v>30246000</v>
      </c>
      <c r="E8" s="30">
        <f>E15+E22+E29</f>
        <v>8000000</v>
      </c>
      <c r="F8" s="30">
        <f>F15+F22+F29</f>
        <v>10000000</v>
      </c>
      <c r="G8" s="30">
        <f>G15+G22+G29</f>
        <v>10000000</v>
      </c>
      <c r="H8" s="30">
        <f>H15+H22+H29</f>
        <v>10000000</v>
      </c>
      <c r="I8" s="30">
        <f>I15+I22+I29</f>
        <v>10000000</v>
      </c>
      <c r="J8" s="30">
        <f>J15+J22+J29</f>
        <v>10000000</v>
      </c>
      <c r="K8" s="30">
        <f>K15+K22+K29</f>
        <v>0</v>
      </c>
      <c r="L8" s="30">
        <f>L15+L22+L29</f>
        <v>21500000</v>
      </c>
      <c r="M8" s="46" t="s">
        <v>57</v>
      </c>
      <c r="N8" s="30">
        <f>N15+N22+N29</f>
        <v>30000000</v>
      </c>
      <c r="O8" s="27"/>
      <c r="P8" s="57"/>
    </row>
    <row r="9" spans="1:16" s="58" customFormat="1" ht="112.5" x14ac:dyDescent="0.25">
      <c r="A9" s="59" t="s">
        <v>16</v>
      </c>
      <c r="B9" s="28" t="s">
        <v>36</v>
      </c>
      <c r="C9" s="29">
        <f t="shared" ref="C9:C13" si="1">SUM(D9:L9)</f>
        <v>3244005000</v>
      </c>
      <c r="D9" s="30">
        <f>D16+D23+D30</f>
        <v>246309000</v>
      </c>
      <c r="E9" s="30">
        <f>E16+E23+E30</f>
        <v>408500000</v>
      </c>
      <c r="F9" s="30">
        <f>F16+F23+F30</f>
        <v>386500000</v>
      </c>
      <c r="G9" s="30">
        <f>G16+G23+G30</f>
        <v>319400000</v>
      </c>
      <c r="H9" s="30">
        <f>H16+H23+H30</f>
        <v>332200000</v>
      </c>
      <c r="I9" s="30">
        <f>I16+I23+I30</f>
        <v>309400000</v>
      </c>
      <c r="J9" s="30">
        <f>J16+J23+J30</f>
        <v>367800000</v>
      </c>
      <c r="K9" s="30">
        <f>K16+K23+K30</f>
        <v>379396000</v>
      </c>
      <c r="L9" s="30">
        <f>L16+L23+L30</f>
        <v>494500000</v>
      </c>
      <c r="M9" s="46" t="s">
        <v>58</v>
      </c>
      <c r="N9" s="30">
        <f>N16+N23+N30</f>
        <v>1231200000</v>
      </c>
      <c r="O9" s="27"/>
      <c r="P9" s="57"/>
    </row>
    <row r="10" spans="1:16" s="58" customFormat="1" ht="93.75" x14ac:dyDescent="0.25">
      <c r="A10" s="59" t="s">
        <v>16</v>
      </c>
      <c r="B10" s="28" t="s">
        <v>47</v>
      </c>
      <c r="C10" s="29">
        <f t="shared" si="1"/>
        <v>3900000</v>
      </c>
      <c r="D10" s="30">
        <f>SUM(D11:D13)</f>
        <v>800000</v>
      </c>
      <c r="E10" s="30">
        <f t="shared" ref="E10:L10" si="2">SUM(E11:E13)</f>
        <v>1500000</v>
      </c>
      <c r="F10" s="30">
        <f t="shared" si="2"/>
        <v>800000</v>
      </c>
      <c r="G10" s="30">
        <f t="shared" si="2"/>
        <v>800000</v>
      </c>
      <c r="H10" s="30">
        <f t="shared" si="2"/>
        <v>0</v>
      </c>
      <c r="I10" s="30">
        <f t="shared" si="2"/>
        <v>0</v>
      </c>
      <c r="J10" s="30">
        <f t="shared" si="2"/>
        <v>0</v>
      </c>
      <c r="K10" s="30">
        <f t="shared" si="2"/>
        <v>0</v>
      </c>
      <c r="L10" s="30">
        <f t="shared" si="2"/>
        <v>0</v>
      </c>
      <c r="M10" s="46" t="s">
        <v>65</v>
      </c>
      <c r="N10" s="31">
        <f>SUM(N11:N13)</f>
        <v>465100000</v>
      </c>
      <c r="O10" s="27"/>
      <c r="P10" s="57"/>
    </row>
    <row r="11" spans="1:16" s="51" customFormat="1" ht="74.25" customHeight="1" x14ac:dyDescent="0.25">
      <c r="A11" s="44" t="s">
        <v>40</v>
      </c>
      <c r="B11" s="33" t="s">
        <v>37</v>
      </c>
      <c r="C11" s="34">
        <f t="shared" si="1"/>
        <v>1800000</v>
      </c>
      <c r="D11" s="35">
        <f>D18+D25+D32</f>
        <v>300000</v>
      </c>
      <c r="E11" s="35">
        <f>E18+E25+E32</f>
        <v>1500000</v>
      </c>
      <c r="F11" s="35">
        <f>F18+F25+F32</f>
        <v>0</v>
      </c>
      <c r="G11" s="35">
        <f>G18+G25+G32</f>
        <v>0</v>
      </c>
      <c r="H11" s="35">
        <f>H18+H25+H32</f>
        <v>0</v>
      </c>
      <c r="I11" s="35">
        <f>I18+I25+I32</f>
        <v>0</v>
      </c>
      <c r="J11" s="35">
        <f>J18+J25+J32</f>
        <v>0</v>
      </c>
      <c r="K11" s="35">
        <f>K18+K25+K32</f>
        <v>0</v>
      </c>
      <c r="L11" s="35">
        <f>L18+L25+L32</f>
        <v>0</v>
      </c>
      <c r="M11" s="45" t="s">
        <v>64</v>
      </c>
      <c r="N11" s="35">
        <f>N18+N25+N32</f>
        <v>217800000</v>
      </c>
      <c r="O11" s="97"/>
      <c r="P11" s="60"/>
    </row>
    <row r="12" spans="1:16" s="51" customFormat="1" ht="74.25" customHeight="1" x14ac:dyDescent="0.25">
      <c r="A12" s="44" t="s">
        <v>40</v>
      </c>
      <c r="B12" s="33" t="s">
        <v>39</v>
      </c>
      <c r="C12" s="34">
        <f t="shared" si="1"/>
        <v>0</v>
      </c>
      <c r="D12" s="35">
        <f>D19+D26+D33</f>
        <v>0</v>
      </c>
      <c r="E12" s="35">
        <f>E19+E26+E33</f>
        <v>0</v>
      </c>
      <c r="F12" s="35">
        <f>F19+F26+F33</f>
        <v>0</v>
      </c>
      <c r="G12" s="35">
        <f>G19+G26+G33</f>
        <v>0</v>
      </c>
      <c r="H12" s="35">
        <f>H19+H26+H33</f>
        <v>0</v>
      </c>
      <c r="I12" s="35">
        <f>I19+I26+I33</f>
        <v>0</v>
      </c>
      <c r="J12" s="35">
        <f>J19+J26+J33</f>
        <v>0</v>
      </c>
      <c r="K12" s="35">
        <f>K19+K26+K33</f>
        <v>0</v>
      </c>
      <c r="L12" s="35">
        <f>L19+L26+L33</f>
        <v>0</v>
      </c>
      <c r="M12" s="45" t="s">
        <v>69</v>
      </c>
      <c r="N12" s="35">
        <f>N19+N26+N33</f>
        <v>217800000</v>
      </c>
      <c r="O12" s="97"/>
      <c r="P12" s="60"/>
    </row>
    <row r="13" spans="1:16" s="51" customFormat="1" ht="56.25" x14ac:dyDescent="0.25">
      <c r="A13" s="44" t="s">
        <v>40</v>
      </c>
      <c r="B13" s="33" t="s">
        <v>38</v>
      </c>
      <c r="C13" s="34">
        <f t="shared" si="1"/>
        <v>2100000</v>
      </c>
      <c r="D13" s="35">
        <f>D20+D27+D34</f>
        <v>500000</v>
      </c>
      <c r="E13" s="35">
        <f>E20+E27+E34</f>
        <v>0</v>
      </c>
      <c r="F13" s="35">
        <f>F20+F27+F34</f>
        <v>800000</v>
      </c>
      <c r="G13" s="35">
        <f>G20+G27+G34</f>
        <v>800000</v>
      </c>
      <c r="H13" s="35">
        <f>H20+H27+H34</f>
        <v>0</v>
      </c>
      <c r="I13" s="35">
        <f>I20+I27+I34</f>
        <v>0</v>
      </c>
      <c r="J13" s="35">
        <f>J20+J27+J34</f>
        <v>0</v>
      </c>
      <c r="K13" s="35">
        <f>K20+K27+K34</f>
        <v>0</v>
      </c>
      <c r="L13" s="35">
        <f>L20+L27+L34</f>
        <v>0</v>
      </c>
      <c r="M13" s="45" t="s">
        <v>59</v>
      </c>
      <c r="N13" s="35">
        <f>N20+N27+N34</f>
        <v>29500000</v>
      </c>
      <c r="O13" s="32"/>
      <c r="P13" s="61"/>
    </row>
    <row r="14" spans="1:16" s="64" customFormat="1" ht="37.5" x14ac:dyDescent="0.25">
      <c r="A14" s="62">
        <v>1</v>
      </c>
      <c r="B14" s="36" t="s">
        <v>33</v>
      </c>
      <c r="C14" s="25">
        <f>SUM(D14:L14)</f>
        <v>1822455000</v>
      </c>
      <c r="D14" s="26">
        <f>D15+D16+D17</f>
        <v>188955000</v>
      </c>
      <c r="E14" s="26">
        <f t="shared" ref="E14:L14" si="3">E15+E16+E17</f>
        <v>286000000</v>
      </c>
      <c r="F14" s="26">
        <f t="shared" si="3"/>
        <v>277500000</v>
      </c>
      <c r="G14" s="26">
        <f t="shared" si="3"/>
        <v>200000000</v>
      </c>
      <c r="H14" s="26">
        <f t="shared" si="3"/>
        <v>200000000</v>
      </c>
      <c r="I14" s="26">
        <f t="shared" si="3"/>
        <v>140000000</v>
      </c>
      <c r="J14" s="26">
        <f t="shared" si="3"/>
        <v>140000000</v>
      </c>
      <c r="K14" s="26">
        <f t="shared" si="3"/>
        <v>140000000</v>
      </c>
      <c r="L14" s="26">
        <f t="shared" si="3"/>
        <v>250000000</v>
      </c>
      <c r="M14" s="79"/>
      <c r="N14" s="25">
        <f>N15+N16+N17</f>
        <v>403400000</v>
      </c>
      <c r="O14" s="36"/>
      <c r="P14" s="63"/>
    </row>
    <row r="15" spans="1:16" ht="37.5" x14ac:dyDescent="0.25">
      <c r="A15" s="65" t="s">
        <v>16</v>
      </c>
      <c r="B15" s="37" t="s">
        <v>35</v>
      </c>
      <c r="C15" s="29">
        <f>SUM(D15:L15)</f>
        <v>41746000</v>
      </c>
      <c r="D15" s="38">
        <v>20246000</v>
      </c>
      <c r="E15" s="38">
        <v>0</v>
      </c>
      <c r="F15" s="38">
        <v>0</v>
      </c>
      <c r="G15" s="38">
        <v>0</v>
      </c>
      <c r="H15" s="38">
        <v>0</v>
      </c>
      <c r="I15" s="38">
        <v>0</v>
      </c>
      <c r="J15" s="38">
        <v>0</v>
      </c>
      <c r="K15" s="38">
        <v>0</v>
      </c>
      <c r="L15" s="38">
        <v>21500000</v>
      </c>
      <c r="M15" s="46" t="s">
        <v>57</v>
      </c>
      <c r="N15" s="29">
        <v>30000000</v>
      </c>
      <c r="O15" s="37"/>
      <c r="P15" s="66"/>
    </row>
    <row r="16" spans="1:16" ht="112.5" x14ac:dyDescent="0.25">
      <c r="A16" s="65" t="s">
        <v>16</v>
      </c>
      <c r="B16" s="37" t="s">
        <v>36</v>
      </c>
      <c r="C16" s="29">
        <f t="shared" ref="C16:C20" si="4">SUM(D16:L16)</f>
        <v>1777609000</v>
      </c>
      <c r="D16" s="38">
        <v>168709000</v>
      </c>
      <c r="E16" s="38">
        <v>284500000</v>
      </c>
      <c r="F16" s="38">
        <v>276700000</v>
      </c>
      <c r="G16" s="38">
        <v>199200000</v>
      </c>
      <c r="H16" s="38">
        <v>200000000</v>
      </c>
      <c r="I16" s="38">
        <v>140000000</v>
      </c>
      <c r="J16" s="38">
        <v>140000000</v>
      </c>
      <c r="K16" s="38">
        <v>140000000</v>
      </c>
      <c r="L16" s="38">
        <v>228500000</v>
      </c>
      <c r="M16" s="46" t="s">
        <v>58</v>
      </c>
      <c r="N16" s="29">
        <v>365600000</v>
      </c>
      <c r="O16" s="37"/>
      <c r="P16" s="66"/>
    </row>
    <row r="17" spans="1:19" ht="138.75" customHeight="1" x14ac:dyDescent="0.25">
      <c r="A17" s="65" t="s">
        <v>16</v>
      </c>
      <c r="B17" s="37" t="s">
        <v>47</v>
      </c>
      <c r="C17" s="29">
        <f t="shared" si="4"/>
        <v>3100000</v>
      </c>
      <c r="D17" s="38">
        <f>SUM(D18:D20)</f>
        <v>0</v>
      </c>
      <c r="E17" s="38">
        <f t="shared" ref="E17:L17" si="5">SUM(E18:E20)</f>
        <v>1500000</v>
      </c>
      <c r="F17" s="38">
        <f t="shared" si="5"/>
        <v>800000</v>
      </c>
      <c r="G17" s="38">
        <f t="shared" si="5"/>
        <v>800000</v>
      </c>
      <c r="H17" s="38">
        <f t="shared" si="5"/>
        <v>0</v>
      </c>
      <c r="I17" s="38">
        <f t="shared" si="5"/>
        <v>0</v>
      </c>
      <c r="J17" s="38">
        <f t="shared" si="5"/>
        <v>0</v>
      </c>
      <c r="K17" s="38">
        <f t="shared" si="5"/>
        <v>0</v>
      </c>
      <c r="L17" s="38">
        <f t="shared" si="5"/>
        <v>0</v>
      </c>
      <c r="M17" s="46" t="s">
        <v>65</v>
      </c>
      <c r="N17" s="29">
        <f>SUM(N18:N20)</f>
        <v>7800000</v>
      </c>
      <c r="O17" s="37"/>
      <c r="P17" s="66"/>
    </row>
    <row r="18" spans="1:19" s="69" customFormat="1" ht="88.5" customHeight="1" x14ac:dyDescent="0.25">
      <c r="A18" s="67" t="s">
        <v>40</v>
      </c>
      <c r="B18" s="39" t="s">
        <v>37</v>
      </c>
      <c r="C18" s="34">
        <f t="shared" si="4"/>
        <v>1500000</v>
      </c>
      <c r="D18" s="40">
        <v>0</v>
      </c>
      <c r="E18" s="40">
        <v>1500000</v>
      </c>
      <c r="F18" s="40">
        <v>0</v>
      </c>
      <c r="G18" s="40">
        <v>0</v>
      </c>
      <c r="H18" s="40">
        <v>0</v>
      </c>
      <c r="I18" s="40">
        <v>0</v>
      </c>
      <c r="J18" s="40">
        <v>0</v>
      </c>
      <c r="K18" s="40">
        <v>0</v>
      </c>
      <c r="L18" s="40">
        <v>0</v>
      </c>
      <c r="M18" s="45" t="s">
        <v>64</v>
      </c>
      <c r="N18" s="68">
        <v>2400000</v>
      </c>
      <c r="O18" s="34"/>
      <c r="P18" s="41"/>
    </row>
    <row r="19" spans="1:19" s="69" customFormat="1" ht="100.5" customHeight="1" x14ac:dyDescent="0.25">
      <c r="A19" s="67" t="s">
        <v>40</v>
      </c>
      <c r="B19" s="39" t="s">
        <v>39</v>
      </c>
      <c r="C19" s="34">
        <f t="shared" si="4"/>
        <v>0</v>
      </c>
      <c r="D19" s="40">
        <v>0</v>
      </c>
      <c r="E19" s="40">
        <v>0</v>
      </c>
      <c r="F19" s="40">
        <v>0</v>
      </c>
      <c r="G19" s="40">
        <v>0</v>
      </c>
      <c r="H19" s="40">
        <v>0</v>
      </c>
      <c r="I19" s="40">
        <v>0</v>
      </c>
      <c r="J19" s="40">
        <v>0</v>
      </c>
      <c r="K19" s="40">
        <v>0</v>
      </c>
      <c r="L19" s="40">
        <v>0</v>
      </c>
      <c r="M19" s="45" t="s">
        <v>69</v>
      </c>
      <c r="N19" s="68">
        <v>2400000</v>
      </c>
      <c r="O19" s="34"/>
      <c r="P19" s="41"/>
    </row>
    <row r="20" spans="1:19" s="69" customFormat="1" ht="149.25" customHeight="1" x14ac:dyDescent="0.25">
      <c r="A20" s="67" t="s">
        <v>40</v>
      </c>
      <c r="B20" s="39" t="s">
        <v>38</v>
      </c>
      <c r="C20" s="34">
        <f t="shared" si="4"/>
        <v>1600000</v>
      </c>
      <c r="D20" s="40">
        <v>0</v>
      </c>
      <c r="E20" s="40">
        <v>0</v>
      </c>
      <c r="F20" s="40">
        <v>800000</v>
      </c>
      <c r="G20" s="40">
        <v>800000</v>
      </c>
      <c r="H20" s="40">
        <v>0</v>
      </c>
      <c r="I20" s="40">
        <v>0</v>
      </c>
      <c r="J20" s="40">
        <v>0</v>
      </c>
      <c r="K20" s="40">
        <v>0</v>
      </c>
      <c r="L20" s="40">
        <v>0</v>
      </c>
      <c r="M20" s="45" t="s">
        <v>59</v>
      </c>
      <c r="N20" s="34">
        <v>3000000</v>
      </c>
      <c r="O20" s="70"/>
      <c r="P20" s="71"/>
    </row>
    <row r="21" spans="1:19" s="64" customFormat="1" ht="46.5" customHeight="1" x14ac:dyDescent="0.25">
      <c r="A21" s="62">
        <v>2</v>
      </c>
      <c r="B21" s="36" t="s">
        <v>66</v>
      </c>
      <c r="C21" s="25">
        <f>SUM(D21:L21)</f>
        <v>1535196000</v>
      </c>
      <c r="D21" s="26">
        <f>D22+D23+D24</f>
        <v>88400000</v>
      </c>
      <c r="E21" s="26">
        <f t="shared" ref="E21:L21" si="6">E22+E23+E24</f>
        <v>132000000</v>
      </c>
      <c r="F21" s="26">
        <f t="shared" si="6"/>
        <v>119800000</v>
      </c>
      <c r="G21" s="26">
        <f t="shared" si="6"/>
        <v>130200000</v>
      </c>
      <c r="H21" s="26">
        <f t="shared" si="6"/>
        <v>142200000</v>
      </c>
      <c r="I21" s="26">
        <f t="shared" si="6"/>
        <v>179400000</v>
      </c>
      <c r="J21" s="26">
        <f t="shared" si="6"/>
        <v>237800000</v>
      </c>
      <c r="K21" s="26">
        <f t="shared" si="6"/>
        <v>239396000</v>
      </c>
      <c r="L21" s="26">
        <f t="shared" si="6"/>
        <v>266000000</v>
      </c>
      <c r="M21" s="79"/>
      <c r="N21" s="25">
        <f>N22+N23+N24</f>
        <v>518400000</v>
      </c>
      <c r="O21" s="36"/>
      <c r="P21" s="63"/>
    </row>
    <row r="22" spans="1:19" s="64" customFormat="1" ht="86.25" customHeight="1" x14ac:dyDescent="0.25">
      <c r="A22" s="65" t="s">
        <v>16</v>
      </c>
      <c r="B22" s="37" t="s">
        <v>35</v>
      </c>
      <c r="C22" s="29">
        <f>SUM(D22:L22)</f>
        <v>68000000</v>
      </c>
      <c r="D22" s="38">
        <v>10000000</v>
      </c>
      <c r="E22" s="38">
        <v>8000000</v>
      </c>
      <c r="F22" s="38">
        <v>10000000</v>
      </c>
      <c r="G22" s="38">
        <v>10000000</v>
      </c>
      <c r="H22" s="38">
        <v>10000000</v>
      </c>
      <c r="I22" s="38">
        <v>10000000</v>
      </c>
      <c r="J22" s="38">
        <v>10000000</v>
      </c>
      <c r="K22" s="38">
        <v>0</v>
      </c>
      <c r="L22" s="38">
        <v>0</v>
      </c>
      <c r="M22" s="46" t="s">
        <v>57</v>
      </c>
      <c r="N22" s="29">
        <v>0</v>
      </c>
      <c r="O22" s="43"/>
      <c r="P22" s="63"/>
    </row>
    <row r="23" spans="1:19" s="64" customFormat="1" ht="222" customHeight="1" x14ac:dyDescent="0.25">
      <c r="A23" s="65" t="s">
        <v>16</v>
      </c>
      <c r="B23" s="37" t="s">
        <v>36</v>
      </c>
      <c r="C23" s="29">
        <f t="shared" ref="C23:C27" si="7">SUM(D23:L23)</f>
        <v>1466396000</v>
      </c>
      <c r="D23" s="38">
        <v>77600000</v>
      </c>
      <c r="E23" s="38">
        <v>124000000</v>
      </c>
      <c r="F23" s="38">
        <v>109800000</v>
      </c>
      <c r="G23" s="38">
        <v>120200000</v>
      </c>
      <c r="H23" s="38">
        <v>132200000</v>
      </c>
      <c r="I23" s="38">
        <v>169400000</v>
      </c>
      <c r="J23" s="38">
        <v>227800000</v>
      </c>
      <c r="K23" s="38">
        <v>239396000</v>
      </c>
      <c r="L23" s="38">
        <v>266000000</v>
      </c>
      <c r="M23" s="46" t="s">
        <v>58</v>
      </c>
      <c r="N23" s="29">
        <v>465600000</v>
      </c>
      <c r="O23" s="43"/>
      <c r="P23" s="63"/>
      <c r="R23" s="72"/>
      <c r="S23" s="72"/>
    </row>
    <row r="24" spans="1:19" s="64" customFormat="1" ht="186.75" customHeight="1" x14ac:dyDescent="0.25">
      <c r="A24" s="65" t="s">
        <v>16</v>
      </c>
      <c r="B24" s="37" t="s">
        <v>47</v>
      </c>
      <c r="C24" s="29">
        <f t="shared" si="7"/>
        <v>800000</v>
      </c>
      <c r="D24" s="38">
        <f>SUM(D25:D27)</f>
        <v>800000</v>
      </c>
      <c r="E24" s="38">
        <f t="shared" ref="E24:L24" si="8">SUM(E25:E27)</f>
        <v>0</v>
      </c>
      <c r="F24" s="38">
        <f t="shared" si="8"/>
        <v>0</v>
      </c>
      <c r="G24" s="38">
        <f t="shared" si="8"/>
        <v>0</v>
      </c>
      <c r="H24" s="38">
        <f t="shared" si="8"/>
        <v>0</v>
      </c>
      <c r="I24" s="38">
        <f t="shared" si="8"/>
        <v>0</v>
      </c>
      <c r="J24" s="38">
        <f t="shared" si="8"/>
        <v>0</v>
      </c>
      <c r="K24" s="38">
        <f t="shared" si="8"/>
        <v>0</v>
      </c>
      <c r="L24" s="38">
        <f t="shared" si="8"/>
        <v>0</v>
      </c>
      <c r="M24" s="46" t="s">
        <v>65</v>
      </c>
      <c r="N24" s="29">
        <f>SUM(N25:N27)</f>
        <v>52800000</v>
      </c>
      <c r="O24" s="43"/>
      <c r="P24" s="63"/>
    </row>
    <row r="25" spans="1:19" s="73" customFormat="1" ht="93" customHeight="1" x14ac:dyDescent="0.25">
      <c r="A25" s="67" t="s">
        <v>40</v>
      </c>
      <c r="B25" s="39" t="s">
        <v>37</v>
      </c>
      <c r="C25" s="34">
        <f t="shared" si="7"/>
        <v>300000</v>
      </c>
      <c r="D25" s="40">
        <v>300000</v>
      </c>
      <c r="E25" s="40">
        <v>0</v>
      </c>
      <c r="F25" s="40">
        <v>0</v>
      </c>
      <c r="G25" s="40">
        <v>0</v>
      </c>
      <c r="H25" s="40">
        <v>0</v>
      </c>
      <c r="I25" s="40">
        <v>0</v>
      </c>
      <c r="J25" s="40">
        <v>0</v>
      </c>
      <c r="K25" s="40">
        <v>0</v>
      </c>
      <c r="L25" s="40">
        <v>0</v>
      </c>
      <c r="M25" s="45" t="s">
        <v>64</v>
      </c>
      <c r="N25" s="34">
        <v>15400000</v>
      </c>
      <c r="O25" s="34"/>
      <c r="P25" s="41"/>
    </row>
    <row r="26" spans="1:19" s="73" customFormat="1" ht="93" customHeight="1" x14ac:dyDescent="0.25">
      <c r="A26" s="67" t="s">
        <v>40</v>
      </c>
      <c r="B26" s="39" t="s">
        <v>39</v>
      </c>
      <c r="C26" s="34">
        <f t="shared" si="7"/>
        <v>0</v>
      </c>
      <c r="D26" s="40">
        <v>0</v>
      </c>
      <c r="E26" s="40">
        <v>0</v>
      </c>
      <c r="F26" s="40">
        <v>0</v>
      </c>
      <c r="G26" s="40">
        <v>0</v>
      </c>
      <c r="H26" s="40">
        <v>0</v>
      </c>
      <c r="I26" s="40">
        <v>0</v>
      </c>
      <c r="J26" s="40">
        <v>0</v>
      </c>
      <c r="K26" s="40">
        <v>0</v>
      </c>
      <c r="L26" s="40">
        <v>0</v>
      </c>
      <c r="M26" s="45" t="s">
        <v>69</v>
      </c>
      <c r="N26" s="34">
        <v>15400000</v>
      </c>
      <c r="O26" s="34"/>
      <c r="P26" s="41"/>
    </row>
    <row r="27" spans="1:19" s="73" customFormat="1" ht="131.25" customHeight="1" x14ac:dyDescent="0.25">
      <c r="A27" s="67" t="s">
        <v>40</v>
      </c>
      <c r="B27" s="39" t="s">
        <v>38</v>
      </c>
      <c r="C27" s="34">
        <f t="shared" si="7"/>
        <v>500000</v>
      </c>
      <c r="D27" s="40">
        <v>500000</v>
      </c>
      <c r="E27" s="40">
        <v>0</v>
      </c>
      <c r="F27" s="40">
        <v>0</v>
      </c>
      <c r="G27" s="40">
        <v>0</v>
      </c>
      <c r="H27" s="40">
        <v>0</v>
      </c>
      <c r="I27" s="40">
        <v>0</v>
      </c>
      <c r="J27" s="40">
        <v>0</v>
      </c>
      <c r="K27" s="40">
        <v>0</v>
      </c>
      <c r="L27" s="40">
        <v>0</v>
      </c>
      <c r="M27" s="45" t="s">
        <v>59</v>
      </c>
      <c r="N27" s="34">
        <v>22000000</v>
      </c>
      <c r="O27" s="42"/>
      <c r="P27" s="74"/>
    </row>
    <row r="28" spans="1:19" s="64" customFormat="1" ht="45.75" customHeight="1" x14ac:dyDescent="0.25">
      <c r="A28" s="62">
        <v>3</v>
      </c>
      <c r="B28" s="36" t="s">
        <v>67</v>
      </c>
      <c r="C28" s="25">
        <f>SUM(D28:L28)</f>
        <v>0</v>
      </c>
      <c r="D28" s="26"/>
      <c r="E28" s="26"/>
      <c r="F28" s="26"/>
      <c r="G28" s="26"/>
      <c r="H28" s="26"/>
      <c r="I28" s="26"/>
      <c r="J28" s="26"/>
      <c r="K28" s="26"/>
      <c r="L28" s="26"/>
      <c r="M28" s="79"/>
      <c r="N28" s="25">
        <f>N29+N30+N31</f>
        <v>804500000</v>
      </c>
      <c r="O28" s="36"/>
      <c r="P28" s="63"/>
    </row>
    <row r="29" spans="1:19" ht="55.5" customHeight="1" x14ac:dyDescent="0.25">
      <c r="A29" s="65" t="s">
        <v>16</v>
      </c>
      <c r="B29" s="37" t="s">
        <v>35</v>
      </c>
      <c r="C29" s="29">
        <f>SUM(D29:L29)</f>
        <v>0</v>
      </c>
      <c r="D29" s="38"/>
      <c r="E29" s="38"/>
      <c r="F29" s="38"/>
      <c r="G29" s="38"/>
      <c r="H29" s="38"/>
      <c r="I29" s="38"/>
      <c r="J29" s="38"/>
      <c r="K29" s="38"/>
      <c r="L29" s="38"/>
      <c r="M29" s="46" t="s">
        <v>57</v>
      </c>
      <c r="N29" s="29"/>
      <c r="O29" s="37"/>
    </row>
    <row r="30" spans="1:19" ht="122.25" customHeight="1" x14ac:dyDescent="0.25">
      <c r="A30" s="65" t="s">
        <v>16</v>
      </c>
      <c r="B30" s="37" t="s">
        <v>36</v>
      </c>
      <c r="C30" s="29">
        <f t="shared" ref="C30:C34" si="9">SUM(D30:L30)</f>
        <v>0</v>
      </c>
      <c r="D30" s="75"/>
      <c r="E30" s="75"/>
      <c r="F30" s="75"/>
      <c r="G30" s="75"/>
      <c r="H30" s="75"/>
      <c r="I30" s="75"/>
      <c r="J30" s="75"/>
      <c r="K30" s="75"/>
      <c r="L30" s="75"/>
      <c r="M30" s="46" t="s">
        <v>58</v>
      </c>
      <c r="N30" s="76">
        <v>400000000</v>
      </c>
      <c r="O30" s="37"/>
    </row>
    <row r="31" spans="1:19" ht="93.75" x14ac:dyDescent="0.25">
      <c r="A31" s="65" t="s">
        <v>16</v>
      </c>
      <c r="B31" s="37" t="s">
        <v>47</v>
      </c>
      <c r="C31" s="29">
        <f t="shared" si="9"/>
        <v>0</v>
      </c>
      <c r="D31" s="38">
        <f>SUM(D32:D34)</f>
        <v>0</v>
      </c>
      <c r="E31" s="38">
        <f t="shared" ref="E31:L31" si="10">SUM(E32:E34)</f>
        <v>0</v>
      </c>
      <c r="F31" s="38">
        <f t="shared" si="10"/>
        <v>0</v>
      </c>
      <c r="G31" s="38">
        <f t="shared" si="10"/>
        <v>0</v>
      </c>
      <c r="H31" s="38">
        <f t="shared" si="10"/>
        <v>0</v>
      </c>
      <c r="I31" s="38">
        <f t="shared" si="10"/>
        <v>0</v>
      </c>
      <c r="J31" s="38">
        <f t="shared" si="10"/>
        <v>0</v>
      </c>
      <c r="K31" s="38">
        <f t="shared" si="10"/>
        <v>0</v>
      </c>
      <c r="L31" s="38">
        <f t="shared" si="10"/>
        <v>0</v>
      </c>
      <c r="M31" s="46" t="s">
        <v>65</v>
      </c>
      <c r="N31" s="29">
        <f t="shared" ref="N31" si="11">SUM(N32:N34)</f>
        <v>404500000</v>
      </c>
      <c r="O31" s="42"/>
    </row>
    <row r="32" spans="1:19" ht="37.5" x14ac:dyDescent="0.25">
      <c r="A32" s="67" t="s">
        <v>40</v>
      </c>
      <c r="B32" s="39" t="s">
        <v>37</v>
      </c>
      <c r="C32" s="34">
        <f t="shared" si="9"/>
        <v>0</v>
      </c>
      <c r="D32" s="40"/>
      <c r="E32" s="40"/>
      <c r="F32" s="40"/>
      <c r="G32" s="40"/>
      <c r="H32" s="40"/>
      <c r="I32" s="40"/>
      <c r="J32" s="40"/>
      <c r="K32" s="40"/>
      <c r="L32" s="40"/>
      <c r="M32" s="45" t="s">
        <v>64</v>
      </c>
      <c r="N32" s="68">
        <v>200000000</v>
      </c>
      <c r="O32" s="87"/>
    </row>
    <row r="33" spans="1:15" ht="56.25" x14ac:dyDescent="0.25">
      <c r="A33" s="67" t="s">
        <v>40</v>
      </c>
      <c r="B33" s="39" t="s">
        <v>39</v>
      </c>
      <c r="C33" s="34">
        <f t="shared" si="9"/>
        <v>0</v>
      </c>
      <c r="D33" s="40"/>
      <c r="E33" s="40"/>
      <c r="F33" s="40"/>
      <c r="G33" s="40"/>
      <c r="H33" s="40"/>
      <c r="I33" s="40"/>
      <c r="J33" s="40"/>
      <c r="K33" s="40"/>
      <c r="L33" s="40"/>
      <c r="M33" s="45" t="s">
        <v>69</v>
      </c>
      <c r="N33" s="68">
        <v>200000000</v>
      </c>
      <c r="O33" s="88"/>
    </row>
    <row r="34" spans="1:15" ht="56.25" x14ac:dyDescent="0.25">
      <c r="A34" s="67" t="s">
        <v>40</v>
      </c>
      <c r="B34" s="39" t="s">
        <v>38</v>
      </c>
      <c r="C34" s="34">
        <f t="shared" si="9"/>
        <v>0</v>
      </c>
      <c r="D34" s="40"/>
      <c r="E34" s="40"/>
      <c r="F34" s="40"/>
      <c r="G34" s="40"/>
      <c r="H34" s="40"/>
      <c r="I34" s="40"/>
      <c r="J34" s="40"/>
      <c r="K34" s="40"/>
      <c r="L34" s="40"/>
      <c r="M34" s="45" t="s">
        <v>59</v>
      </c>
      <c r="N34" s="34">
        <v>4500000</v>
      </c>
      <c r="O34" s="42"/>
    </row>
  </sheetData>
  <mergeCells count="9">
    <mergeCell ref="A2:O2"/>
    <mergeCell ref="A3:O3"/>
    <mergeCell ref="N4:O4"/>
    <mergeCell ref="A5:A6"/>
    <mergeCell ref="B5:B6"/>
    <mergeCell ref="C5:L5"/>
    <mergeCell ref="M5:N5"/>
    <mergeCell ref="O5:O6"/>
    <mergeCell ref="O32:O33"/>
  </mergeCells>
  <printOptions horizontalCentered="1"/>
  <pageMargins left="0.2" right="0.2" top="0.25" bottom="0.25" header="0.3" footer="0.3"/>
  <pageSetup paperSize="9" scale="52"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UBMTTQ</vt:lpstr>
      <vt:lpstr>B01. Tong hop kinh phi</vt:lpstr>
      <vt:lpstr>'B01. Tong hop kinh phi'!Print_Area</vt:lpstr>
      <vt:lpstr>UBMTTQ!Print_Area</vt:lpstr>
      <vt:lpstr>'B01. Tong hop kinh phi'!Print_Titles</vt:lpstr>
      <vt:lpstr>UBMTTQ!Print_Titles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2024-07-12T08:48:04Z</cp:lastPrinted>
  <dcterms:created xsi:type="dcterms:W3CDTF">2024-04-10T08:16:51Z</dcterms:created>
  <dcterms:modified xsi:type="dcterms:W3CDTF">2024-07-12T08:52:30Z</dcterms:modified>
</cp:coreProperties>
</file>