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PHUONG BAC\2. Nam 2024\Tinh LangSon\Huyen VanLang\Ra soat 300524\3. HS dang tai xin y kien 050624\"/>
    </mc:Choice>
  </mc:AlternateContent>
  <bookViews>
    <workbookView xWindow="-110" yWindow="-110" windowWidth="23250" windowHeight="12450"/>
  </bookViews>
  <sheets>
    <sheet name="Cap gop" sheetId="4" r:id="rId1"/>
  </sheets>
  <definedNames>
    <definedName name="_xlnm._FilterDatabase" localSheetId="0" hidden="1">'Cap gop'!$A$6:$WXW$77</definedName>
    <definedName name="_xlnm.Print_Area" localSheetId="0">'Cap gop'!$A$1:$BO$77</definedName>
    <definedName name="_xlnm.Print_Titles" localSheetId="0">'Cap gop'!$5:$6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4" l="1"/>
  <c r="H76" i="4"/>
  <c r="G76" i="4"/>
  <c r="E76" i="4" s="1"/>
  <c r="V52" i="4"/>
  <c r="V51" i="4" s="1"/>
  <c r="N52" i="4"/>
  <c r="H52" i="4" s="1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U51" i="4"/>
  <c r="T51" i="4"/>
  <c r="S51" i="4"/>
  <c r="R51" i="4"/>
  <c r="Q51" i="4"/>
  <c r="P51" i="4"/>
  <c r="O51" i="4"/>
  <c r="M51" i="4"/>
  <c r="L51" i="4"/>
  <c r="K51" i="4"/>
  <c r="J51" i="4"/>
  <c r="I51" i="4"/>
  <c r="V46" i="4"/>
  <c r="H46" i="4" s="1"/>
  <c r="V45" i="4"/>
  <c r="G45" i="4" s="1"/>
  <c r="E45" i="4" s="1"/>
  <c r="H45" i="4"/>
  <c r="V44" i="4"/>
  <c r="H44" i="4" s="1"/>
  <c r="V43" i="4"/>
  <c r="H43" i="4"/>
  <c r="G43" i="4"/>
  <c r="E43" i="4" s="1"/>
  <c r="G44" i="4" l="1"/>
  <c r="E44" i="4" s="1"/>
  <c r="N51" i="4"/>
  <c r="H51" i="4" s="1"/>
  <c r="G52" i="4"/>
  <c r="G46" i="4"/>
  <c r="E46" i="4" s="1"/>
  <c r="G51" i="4" l="1"/>
  <c r="E52" i="4"/>
  <c r="F51" i="4"/>
  <c r="E51" i="4" s="1"/>
  <c r="H40" i="4" l="1"/>
  <c r="G40" i="4"/>
  <c r="E40" i="4" s="1"/>
  <c r="H39" i="4"/>
  <c r="G39" i="4"/>
  <c r="E39" i="4" s="1"/>
  <c r="H38" i="4"/>
  <c r="G38" i="4"/>
  <c r="E38" i="4" s="1"/>
  <c r="E17" i="4"/>
  <c r="E16" i="4"/>
  <c r="V15" i="4"/>
  <c r="H15" i="4"/>
  <c r="G15" i="4"/>
  <c r="E15" i="4" s="1"/>
  <c r="E12" i="4"/>
  <c r="A10" i="4"/>
  <c r="A11" i="4"/>
  <c r="A12" i="4" s="1"/>
  <c r="A14" i="4" s="1"/>
  <c r="A15" i="4" s="1"/>
  <c r="A16" i="4" s="1"/>
  <c r="A17" i="4" s="1"/>
  <c r="A19" i="4" s="1"/>
  <c r="A20" i="4" s="1"/>
  <c r="A22" i="4" s="1"/>
  <c r="V11" i="4"/>
  <c r="H11" i="4" s="1"/>
  <c r="V10" i="4"/>
  <c r="V9" i="4" s="1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U9" i="4"/>
  <c r="T9" i="4"/>
  <c r="S9" i="4"/>
  <c r="R9" i="4"/>
  <c r="Q9" i="4"/>
  <c r="P9" i="4"/>
  <c r="O9" i="4"/>
  <c r="N9" i="4"/>
  <c r="M9" i="4"/>
  <c r="L9" i="4"/>
  <c r="K9" i="4"/>
  <c r="J9" i="4"/>
  <c r="I9" i="4"/>
  <c r="F9" i="4"/>
  <c r="G10" i="4" l="1"/>
  <c r="H10" i="4"/>
  <c r="G11" i="4"/>
  <c r="E11" i="4" s="1"/>
  <c r="H9" i="4"/>
  <c r="E31" i="4"/>
  <c r="G9" i="4" l="1"/>
  <c r="E9" i="4" s="1"/>
  <c r="E10" i="4"/>
  <c r="E20" i="4"/>
  <c r="F53" i="4" l="1"/>
  <c r="I53" i="4"/>
  <c r="L53" i="4"/>
  <c r="O53" i="4"/>
  <c r="R53" i="4"/>
  <c r="U53" i="4"/>
  <c r="X53" i="4"/>
  <c r="AA53" i="4"/>
  <c r="AD53" i="4"/>
  <c r="AG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H77" i="4"/>
  <c r="G77" i="4"/>
  <c r="E77" i="4" s="1"/>
  <c r="H75" i="4"/>
  <c r="G75" i="4"/>
  <c r="E75" i="4" s="1"/>
  <c r="H71" i="4"/>
  <c r="G71" i="4"/>
  <c r="E71" i="4" s="1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F70" i="4"/>
  <c r="V69" i="4"/>
  <c r="H69" i="4" s="1"/>
  <c r="AI53" i="4"/>
  <c r="AF53" i="4"/>
  <c r="V50" i="4"/>
  <c r="V49" i="4" s="1"/>
  <c r="N50" i="4"/>
  <c r="N49" i="4" s="1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U49" i="4"/>
  <c r="T49" i="4"/>
  <c r="S49" i="4"/>
  <c r="R49" i="4"/>
  <c r="Q49" i="4"/>
  <c r="P49" i="4"/>
  <c r="O49" i="4"/>
  <c r="M49" i="4"/>
  <c r="L49" i="4"/>
  <c r="K49" i="4"/>
  <c r="J49" i="4"/>
  <c r="I49" i="4"/>
  <c r="E48" i="4"/>
  <c r="E47" i="4" s="1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V42" i="4"/>
  <c r="H42" i="4" s="1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F41" i="4"/>
  <c r="H37" i="4"/>
  <c r="G37" i="4"/>
  <c r="E37" i="4" s="1"/>
  <c r="H36" i="4"/>
  <c r="G36" i="4"/>
  <c r="E36" i="4" s="1"/>
  <c r="V35" i="4"/>
  <c r="N35" i="4"/>
  <c r="V34" i="4"/>
  <c r="N34" i="4"/>
  <c r="V33" i="4"/>
  <c r="R33" i="4"/>
  <c r="N33" i="4"/>
  <c r="V32" i="4"/>
  <c r="R32" i="4"/>
  <c r="N32" i="4"/>
  <c r="V30" i="4"/>
  <c r="R30" i="4"/>
  <c r="N30" i="4"/>
  <c r="V29" i="4"/>
  <c r="R29" i="4"/>
  <c r="N29" i="4"/>
  <c r="V28" i="4"/>
  <c r="R28" i="4"/>
  <c r="N28" i="4"/>
  <c r="H27" i="4"/>
  <c r="G27" i="4"/>
  <c r="E27" i="4" s="1"/>
  <c r="H26" i="4"/>
  <c r="G26" i="4"/>
  <c r="E26" i="4" s="1"/>
  <c r="H25" i="4"/>
  <c r="G25" i="4"/>
  <c r="E25" i="4" s="1"/>
  <c r="H24" i="4"/>
  <c r="G24" i="4"/>
  <c r="E24" i="4" s="1"/>
  <c r="H23" i="4"/>
  <c r="G23" i="4"/>
  <c r="E23" i="4" s="1"/>
  <c r="V22" i="4"/>
  <c r="R22" i="4"/>
  <c r="N22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U21" i="4"/>
  <c r="T21" i="4"/>
  <c r="S21" i="4"/>
  <c r="Q21" i="4"/>
  <c r="P21" i="4"/>
  <c r="O21" i="4"/>
  <c r="M21" i="4"/>
  <c r="L21" i="4"/>
  <c r="K21" i="4"/>
  <c r="J21" i="4"/>
  <c r="I21" i="4"/>
  <c r="F21" i="4"/>
  <c r="H19" i="4"/>
  <c r="G19" i="4"/>
  <c r="E19" i="4" s="1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F18" i="4"/>
  <c r="V14" i="4"/>
  <c r="H14" i="4" s="1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F13" i="4"/>
  <c r="V8" i="4"/>
  <c r="V7" i="4" s="1"/>
  <c r="R8" i="4"/>
  <c r="N8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U7" i="4"/>
  <c r="T7" i="4"/>
  <c r="S7" i="4"/>
  <c r="Q7" i="4"/>
  <c r="P7" i="4"/>
  <c r="O7" i="4"/>
  <c r="M7" i="4"/>
  <c r="L7" i="4"/>
  <c r="K7" i="4"/>
  <c r="J7" i="4"/>
  <c r="I7" i="4"/>
  <c r="F7" i="4"/>
  <c r="AH53" i="4" l="1"/>
  <c r="H8" i="4"/>
  <c r="R7" i="4"/>
  <c r="H28" i="4"/>
  <c r="G29" i="4"/>
  <c r="E29" i="4" s="1"/>
  <c r="V41" i="4"/>
  <c r="H41" i="4" s="1"/>
  <c r="G70" i="4"/>
  <c r="E70" i="4" s="1"/>
  <c r="G8" i="4"/>
  <c r="E8" i="4" s="1"/>
  <c r="G18" i="4"/>
  <c r="E18" i="4" s="1"/>
  <c r="H30" i="4"/>
  <c r="G22" i="4"/>
  <c r="E22" i="4" s="1"/>
  <c r="G42" i="4"/>
  <c r="G41" i="4" s="1"/>
  <c r="E41" i="4" s="1"/>
  <c r="H29" i="4"/>
  <c r="G30" i="4"/>
  <c r="E30" i="4" s="1"/>
  <c r="H70" i="4"/>
  <c r="H32" i="4"/>
  <c r="G50" i="4"/>
  <c r="F49" i="4" s="1"/>
  <c r="G69" i="4"/>
  <c r="E69" i="4" s="1"/>
  <c r="H50" i="4"/>
  <c r="H49" i="4"/>
  <c r="H18" i="4"/>
  <c r="H34" i="4"/>
  <c r="H22" i="4"/>
  <c r="G32" i="4"/>
  <c r="E32" i="4" s="1"/>
  <c r="H35" i="4"/>
  <c r="H33" i="4"/>
  <c r="R21" i="4"/>
  <c r="G28" i="4"/>
  <c r="E28" i="4" s="1"/>
  <c r="G35" i="4"/>
  <c r="E35" i="4" s="1"/>
  <c r="AE53" i="4"/>
  <c r="V13" i="4"/>
  <c r="H13" i="4" s="1"/>
  <c r="G34" i="4"/>
  <c r="E34" i="4" s="1"/>
  <c r="G14" i="4"/>
  <c r="N21" i="4"/>
  <c r="V21" i="4"/>
  <c r="G33" i="4"/>
  <c r="E33" i="4" s="1"/>
  <c r="N7" i="4"/>
  <c r="A38" i="4" l="1"/>
  <c r="H7" i="4"/>
  <c r="G7" i="4"/>
  <c r="E7" i="4" s="1"/>
  <c r="E42" i="4"/>
  <c r="E50" i="4"/>
  <c r="G49" i="4"/>
  <c r="E49" i="4" s="1"/>
  <c r="H21" i="4"/>
  <c r="G13" i="4"/>
  <c r="E13" i="4" s="1"/>
  <c r="E14" i="4"/>
  <c r="E21" i="4"/>
  <c r="G21" i="4"/>
  <c r="AC53" i="4"/>
  <c r="AB53" i="4"/>
  <c r="A39" i="4" l="1"/>
  <c r="Y53" i="4"/>
  <c r="Z53" i="4"/>
  <c r="A40" i="4" l="1"/>
  <c r="A42" i="4" s="1"/>
  <c r="W53" i="4"/>
  <c r="V53" i="4"/>
  <c r="A43" i="4" l="1"/>
  <c r="A44" i="4" s="1"/>
  <c r="A45" i="4" s="1"/>
  <c r="A46" i="4" s="1"/>
  <c r="A48" i="4" s="1"/>
  <c r="A50" i="4" s="1"/>
  <c r="T53" i="4"/>
  <c r="S53" i="4"/>
  <c r="A55" i="4" l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1" i="4" s="1"/>
  <c r="A72" i="4" s="1"/>
  <c r="A73" i="4" s="1"/>
  <c r="A74" i="4" s="1"/>
  <c r="A52" i="4"/>
  <c r="Q53" i="4"/>
  <c r="P53" i="4"/>
  <c r="A75" i="4" l="1"/>
  <c r="A76" i="4" s="1"/>
  <c r="A77" i="4" s="1"/>
  <c r="M53" i="4"/>
  <c r="N53" i="4"/>
  <c r="K53" i="4" l="1"/>
  <c r="J53" i="4"/>
  <c r="H53" i="4" l="1"/>
  <c r="E53" i="4" l="1"/>
  <c r="G53" i="4"/>
</calcChain>
</file>

<file path=xl/sharedStrings.xml><?xml version="1.0" encoding="utf-8"?>
<sst xmlns="http://schemas.openxmlformats.org/spreadsheetml/2006/main" count="615" uniqueCount="297">
  <si>
    <t>HUYỆN VĂN LÃNG - TỈNH LẠNG SƠN</t>
  </si>
  <si>
    <t>STT</t>
  </si>
  <si>
    <t>Hạng mục</t>
  </si>
  <si>
    <t>Xã/thị trấn</t>
  </si>
  <si>
    <t>Mã loại đất QH</t>
  </si>
  <si>
    <t>Loại đất lấy vào</t>
  </si>
  <si>
    <t>Vị trí trên bản đồ địa chính (tờ bản đồ số, thửa số)</t>
  </si>
  <si>
    <t>Năm thực hiện</t>
  </si>
  <si>
    <t>Căn cứ pháp lý</t>
  </si>
  <si>
    <t>Ghi chú</t>
  </si>
  <si>
    <t>LUC</t>
  </si>
  <si>
    <t>LUK</t>
  </si>
  <si>
    <t>LUN</t>
  </si>
  <si>
    <t>HNK</t>
  </si>
  <si>
    <t>CLN</t>
  </si>
  <si>
    <t>RPH</t>
  </si>
  <si>
    <t>RPT</t>
  </si>
  <si>
    <t>RPN</t>
  </si>
  <si>
    <t>RPM</t>
  </si>
  <si>
    <t>RDD</t>
  </si>
  <si>
    <t>RDT</t>
  </si>
  <si>
    <t>RDN</t>
  </si>
  <si>
    <t>RDM</t>
  </si>
  <si>
    <t>RSX</t>
  </si>
  <si>
    <t>RST</t>
  </si>
  <si>
    <t>RSN</t>
  </si>
  <si>
    <t>RSM</t>
  </si>
  <si>
    <t>NTS</t>
  </si>
  <si>
    <t>NKH</t>
  </si>
  <si>
    <t>CQP</t>
  </si>
  <si>
    <t>CAN</t>
  </si>
  <si>
    <t>TMD</t>
  </si>
  <si>
    <t>SKC</t>
  </si>
  <si>
    <t>SKS</t>
  </si>
  <si>
    <t>DGT</t>
  </si>
  <si>
    <t>DTL</t>
  </si>
  <si>
    <t>DNL</t>
  </si>
  <si>
    <t>DBV</t>
  </si>
  <si>
    <t>DVH</t>
  </si>
  <si>
    <t>DYT</t>
  </si>
  <si>
    <t>DGD</t>
  </si>
  <si>
    <t>DTT</t>
  </si>
  <si>
    <t>DKH</t>
  </si>
  <si>
    <t>DXH</t>
  </si>
  <si>
    <t>DCH</t>
  </si>
  <si>
    <t>DDT</t>
  </si>
  <si>
    <t>DDL</t>
  </si>
  <si>
    <t>DRA</t>
  </si>
  <si>
    <t>ONT</t>
  </si>
  <si>
    <t>ODT</t>
  </si>
  <si>
    <t>TSC</t>
  </si>
  <si>
    <t>DTS</t>
  </si>
  <si>
    <t>NTD</t>
  </si>
  <si>
    <t>SKX</t>
  </si>
  <si>
    <t>DSH</t>
  </si>
  <si>
    <t>DKV</t>
  </si>
  <si>
    <t>TON</t>
  </si>
  <si>
    <t>TIN</t>
  </si>
  <si>
    <t>SON</t>
  </si>
  <si>
    <t>MNC</t>
  </si>
  <si>
    <t>PNK</t>
  </si>
  <si>
    <t>CSD</t>
  </si>
  <si>
    <t>I</t>
  </si>
  <si>
    <t>Đất quốc phòng</t>
  </si>
  <si>
    <t>Thị trấn Na Sầm</t>
  </si>
  <si>
    <t>Xã Tân Thanh</t>
  </si>
  <si>
    <t>Thôn Nà Tồng</t>
  </si>
  <si>
    <t>Xã Trùng Khánh</t>
  </si>
  <si>
    <t>Trạm biên phòng Nà Tồng</t>
  </si>
  <si>
    <t>Tờ 25 thửa 14</t>
  </si>
  <si>
    <t>Xã Tân Mỹ</t>
  </si>
  <si>
    <t>Thôn Tà Lài</t>
  </si>
  <si>
    <t>Công văn số 790/BCH-TM ngày 11/5/2021 của bộ chỉ huyện tỉnh</t>
  </si>
  <si>
    <t>Xã Hội Hoan</t>
  </si>
  <si>
    <t>Thôn Bản Kìa</t>
  </si>
  <si>
    <t>Xã Hồng Thái</t>
  </si>
  <si>
    <t>Thôn Bản Nhùng</t>
  </si>
  <si>
    <t>Xã Thanh Long</t>
  </si>
  <si>
    <t>Thôn Pác Cú</t>
  </si>
  <si>
    <t>Xã Thụy Hùng</t>
  </si>
  <si>
    <t>II</t>
  </si>
  <si>
    <t>Khu 8</t>
  </si>
  <si>
    <t>Xã Bắc Việt</t>
  </si>
  <si>
    <t>Thôn Manh Dưới</t>
  </si>
  <si>
    <t>Xã Thành Hòa</t>
  </si>
  <si>
    <t>Thôn Thống Nhất</t>
  </si>
  <si>
    <t>Đăng ký mới</t>
  </si>
  <si>
    <t>Xã Nhạc Kỳ</t>
  </si>
  <si>
    <t>Xã Hoàng Việt</t>
  </si>
  <si>
    <t>Thôn Nà Phai</t>
  </si>
  <si>
    <t>Xã Hoàng Văn Thụ</t>
  </si>
  <si>
    <t>Xã Bắc Hùng</t>
  </si>
  <si>
    <t>Xã Gia Miễn</t>
  </si>
  <si>
    <t>Xã Bắc La</t>
  </si>
  <si>
    <t>Thôn Tân Lập</t>
  </si>
  <si>
    <t>III</t>
  </si>
  <si>
    <t>IV</t>
  </si>
  <si>
    <t>V</t>
  </si>
  <si>
    <t>Thôn Manh Trên</t>
  </si>
  <si>
    <t>VI</t>
  </si>
  <si>
    <t>VII</t>
  </si>
  <si>
    <t>Thôn Pá Tặp</t>
  </si>
  <si>
    <t>VIII</t>
  </si>
  <si>
    <t>Thôn Cốc Nam</t>
  </si>
  <si>
    <t>Thôn Cốc Lào</t>
  </si>
  <si>
    <t>Thôn Đông Trang</t>
  </si>
  <si>
    <t>Thôn Phiêng Luông</t>
  </si>
  <si>
    <t>Đất xây dựng cơ sở văn hóa</t>
  </si>
  <si>
    <t>Tờ 60 thửa 165</t>
  </si>
  <si>
    <t>Tờ 26 thửa 220</t>
  </si>
  <si>
    <t>Đất xây dựng cơ sở y tế</t>
  </si>
  <si>
    <t>Thôn Đồng Tiến</t>
  </si>
  <si>
    <t>Đất xây dựng cơ sở giáo dục, đào tạo</t>
  </si>
  <si>
    <t>Thôn Nà Lầu</t>
  </si>
  <si>
    <t>Tờ số 49: Thửa 76, 77, 78</t>
  </si>
  <si>
    <t>Thôn Bản Pẻn</t>
  </si>
  <si>
    <t>Tờ 116 thửa 67, 48, 49, 50</t>
  </si>
  <si>
    <t>Mảnh trích đo số 14 - 2022</t>
  </si>
  <si>
    <t xml:space="preserve">Tờ số 33: Thửa 66; Tờ số 53: Thửa 20 </t>
  </si>
  <si>
    <t>Thôn Nà Tềnh</t>
  </si>
  <si>
    <t>Tờ 68 thửa 396, 418, 419</t>
  </si>
  <si>
    <t>Thôn Đồng Tâm</t>
  </si>
  <si>
    <t>Tờ số 46: Thửa 39</t>
  </si>
  <si>
    <t>Tờ số 65: Thửa 79</t>
  </si>
  <si>
    <t>Tờ số 123 thửa 97</t>
  </si>
  <si>
    <t>Tờ số 21: Thửa 66 (Nam La cũ)</t>
  </si>
  <si>
    <t>Thôn Tác Chiến</t>
  </si>
  <si>
    <t>thửa 22 Tờ 58 (Nam La cũ)</t>
  </si>
  <si>
    <t>Thôn Bản Cáu</t>
  </si>
  <si>
    <t>Tờ 68 thửa 141</t>
  </si>
  <si>
    <t>Tờ 55 thửa 147</t>
  </si>
  <si>
    <t>BĐLN 02: Thửa 355</t>
  </si>
  <si>
    <t>Đất xây dựng cơ sở thể dục thể thao</t>
  </si>
  <si>
    <t>Tờ 43 thửa 17</t>
  </si>
  <si>
    <t>Đất công trình năng lượng</t>
  </si>
  <si>
    <t>Đất di tích lịch sử văn hóa</t>
  </si>
  <si>
    <t>Tờ số 45: Thửa 7 (Tân Lang cũ)</t>
  </si>
  <si>
    <t>Đất sinh hoạt cộng đồng</t>
  </si>
  <si>
    <t>2023-2025</t>
  </si>
  <si>
    <t>Tờ 59 thửa 69; Tờ 52 thửa 429, 405; Tờ 42 thửa 113; Tờ LN 01 thửa 510; Tờ 18 thửa 46,47; Tờ 7 thửa 40</t>
  </si>
  <si>
    <t>Tờ số 104: Thửa 67</t>
  </si>
  <si>
    <t>Đất xây dựng trụ sở cơ quan</t>
  </si>
  <si>
    <t>Trụ sở Ban Chỉ huy Quân sự xã Trùng Khánh</t>
  </si>
  <si>
    <t>Tờ số 88</t>
  </si>
  <si>
    <t>Tờ 57 thửa 1, 9</t>
  </si>
  <si>
    <t>Tờ 110 thửa 42</t>
  </si>
  <si>
    <t>Tờ 41 thửa 87</t>
  </si>
  <si>
    <t>Tờ 86 thửa 137, 126; Tờ 2 LN thửa 756 (BĐLN Trùng Quán cũ)</t>
  </si>
  <si>
    <t>Tờ 59 thửa 24, 19, 66</t>
  </si>
  <si>
    <t>Trạm y tế xã Bắc Hùng</t>
  </si>
  <si>
    <t>Điểm trường Manh Dưới, mầm non xã Trùng Khánh</t>
  </si>
  <si>
    <t>Trường mầm non xã Hoàng Việt</t>
  </si>
  <si>
    <t>Trường mầm non thị trấn</t>
  </si>
  <si>
    <t>Trường Mầm non xã Bắc La</t>
  </si>
  <si>
    <t>Xây dựng trụ sở hải quan</t>
  </si>
  <si>
    <t>DANH MỤC CÔNG TRÌNH, DỰ ÁN ĐĂNG KÝ CẤP GIẤY CHỨNG NHẬN QSDĐ TRONG KỲ ĐIỀU CHỈNH QUY HOẠCH SỬ DỤNG ĐẤT ĐẾN NĂM 2030</t>
  </si>
  <si>
    <t>Tu bổ di tích Chùa Nà Cưởm</t>
  </si>
  <si>
    <t>Nhà văn hóa xã Tân Mỹ</t>
  </si>
  <si>
    <t>Nhà trực vận hành điện khu vực xã Hội Hoan</t>
  </si>
  <si>
    <t>Tờ 122 thửa 04</t>
  </si>
  <si>
    <t>Trường tiểu học xã Tân Thanh</t>
  </si>
  <si>
    <t xml:space="preserve"> Điểm trường Tiểu học thôn Nà Tồng, xã Trùng Khánh</t>
  </si>
  <si>
    <t>Điểm trường Tiểu học thôn Pá Tặp, xã Trùng Khánh</t>
  </si>
  <si>
    <t>Điểm trường Tiểu học thôn Bản Pẻn, xã Trùng Khánh</t>
  </si>
  <si>
    <t xml:space="preserve"> Điểm trường Cốc Lào, tiểu học xã Hội Hoan</t>
  </si>
  <si>
    <t>Điểm trường mầm non thôn Phiêng Liệt (Đông Trang cũ), xã Hội Hoan</t>
  </si>
  <si>
    <t>Trường mầm non Hội Hoan</t>
  </si>
  <si>
    <t>Trường PTDTBT THCS Nam La</t>
  </si>
  <si>
    <t>Điểm trường Tác Chiến, mầm non Nam La</t>
  </si>
  <si>
    <t>Trường mầm non xã Thanh Long, điểm trường Bản Cáu</t>
  </si>
  <si>
    <t>Trường PTDTBT Tiểu Học xã Thanh Long, Phân trường Bản Cáu</t>
  </si>
  <si>
    <t>Trụ sở UBND xã Hồng Thái</t>
  </si>
  <si>
    <t>Tờ số 17: Thửa 167; Tờ số 27: Thửa 98; Tờ số 55: Thửa 48; Tờ 36 thửa 556</t>
  </si>
  <si>
    <t>Tờ số 119: Thửa 27; Tờ số 26: Thửa 37; Tờ số 117: Thửa 70; Tờ số 102: Thửa 68; Tờ số 52: Thửa 36, 37,29,30,…</t>
  </si>
  <si>
    <t>Tờ 1 LN thửa 669; Tờ 4 thửa 116; Tờ 5 thửa 17; Tờ 101 thửa 62; Tờ 122 thửa 46</t>
  </si>
  <si>
    <t>Tờ số 54: Thửa 42 (Trùng Quán cũ); Tờ số 13: Thửa 10 (Tân Việt cũ)</t>
  </si>
  <si>
    <t>Tờ 32 thửa 323; Tờ số 111: Thửa 132; Tờ số 56: Thửa 80; Tờ 82 thửa 131; Tờ 57 thửa 88; Tờ 44 thửa 318; Tờ 34 thửa 492, 303; Tờ 67 thửa 189</t>
  </si>
  <si>
    <t>Thôn Pác Pó; Thôn Pác Sàng; Thôn Bản Nhùng; Thôn Lũng Mười; Thôn Lậu Cáy; Thôn Nà Danh</t>
  </si>
  <si>
    <t>Khu 2; Khu 3; Khu 4; Khu 5; Khu 7; Khu 8</t>
  </si>
  <si>
    <t>Tờ số 13: Thửa 160 (NS); Tờ số 9: Thửa 60, 58 (NS); Tờ số 32: Thửa 57 (NS); Tờ số 28: Thửa 511 (Hoàng Việt cũ);  Tờ số 12: Thửa 367, 374, 373, 365, (Hoàng Việt cũ); Tờ số 37: Thửa 74 (Tân Lang cũ)</t>
  </si>
  <si>
    <t>Thôn Bó Chầu; Thôn Tiền Phong; Thôn Long Tiến; Thôn Nà Phiêng; Thôn Cốc Mặn; Thôn Nà Lùng; Thôn Quyết Thắng; Thôn Thuận Lợi; Thôn Nà Pàn</t>
  </si>
  <si>
    <t xml:space="preserve">Tờ 31 thửa 327; Tờ 13 thửa 183, 167, 166, 133; Tờ 38 thửa 204; Tờ 55 thửa 242; Tờ 1 LN thửa 1192; Tờ 64 thửa 63; Tờ 24 thửa 273, 274, 275; Tờ 18 thửa 351, 352; Tờ 47 thửa 637, 638, 639, 640, 591, 592, </t>
  </si>
  <si>
    <t>Công văn số  1343 /PCLS-BQLDA+VP+TTBVPC +KHVT+KT  ngày 06 tháng 7 năm 2022 của Công ty Điện lực Lạng Sơn</t>
  </si>
  <si>
    <t>UBND xã đăng ký</t>
  </si>
  <si>
    <t>Phòng Giáo dục và Đào tạo đăng ký</t>
  </si>
  <si>
    <t>Phòng Văn hóa và thông tin huyện đăng ký</t>
  </si>
  <si>
    <t>Nhà văn hóa Thôn Bản Đuốc; Thôn Nà Tồng; Thôn Nà Lầu; Thôn Nà Ngườm</t>
  </si>
  <si>
    <t>Nhà văn hóa Khu 2; Khu 3; Khu 4; Khu 5; Khu 7; Khu 8</t>
  </si>
  <si>
    <t>Thôn Cốc Nhảng; Thôn Quảng Sơn; Thôn Bản Cáp; Thôn Bình Lập; Thôn Quảng Lộng; Thôn Quảng Lộng; Thôn Pò Mánh; Thôn Bình Lập; Thôn Phai Nà; Thôn Cương Quyết</t>
  </si>
  <si>
    <t>Tờ 162 thửa 76; Tờ 118 thửa 84; Tờ 48 thửa 10; Tờ 11 thửa 66; Tờ 172 thửa 73; Tờ 171 thửa 76; Tờ 82 thửa 18; Tờ 29 thửa 80; Tờ 88 thửa 127; Tờ 125 thửa 96</t>
  </si>
  <si>
    <t>Tờ 54 thửa 197; Tờ 23 thửa 36, 41; Tờ 31 thửa 81; Tờ 120 thửa 831; Tờ 56 thửa 110; Tờ 75; Tờ 68 thửa 518; Tờ 91 thửa 68; Tờ 92 thửa 104; Tờ 84 thửa 23; Tờ 109 thửa 418</t>
  </si>
  <si>
    <t>Thôn Na Hình; Thôn Còn Ngòa; Thôn Nà Luông Nà So; Thôn Cúc Lùng; Thôn Cúc Lùng; Thôn Pác Cáy</t>
  </si>
  <si>
    <t>Tờ 15 thửa 129; Tờ 53 thửa 193. Tờ LN 02 thửa 229; Tờ 95 thửa 229; Tờ 44 thửa 38; Tờ 57 thửa 114; Tờ LN 01 thửa 179; Tờ 33 thửa 207</t>
  </si>
  <si>
    <t>Sân thể thao xã Thành Hòa</t>
  </si>
  <si>
    <t>Tờ 15 thửa 55; Tờ 124 thửa 62; Tờ 4 Thửa 98 (Nam La cũ); Tờ 4 thửa 179 (Nam La cũ); Tờ 29 thửa 104 (Hội Hoan cũ); Tờ 56 Thửa 94; BĐLN 01 Thửa 411; Tờ 71 thửa 102; Tờ 131 Thửa 384; Tờ 88 Thửa 8; Tờ 101 Thửa 276; Tờ 27 Thửa 225 (Nam La cũ); Tờ số 52 Thửa 518, 506,... (Nam La cũ); Tờ 13 Thửa 106 (Nam La cũ); Tờ 21 thửa 35 (Nam La cũ)</t>
  </si>
  <si>
    <t>Xem bản đồ, thống kê đất đai đã cập nhật số liệu chưa mà đưa vào cấp giấy</t>
  </si>
  <si>
    <t>Trụ sở UBND xã Thanh Long</t>
  </si>
  <si>
    <t>Trụ sở UBND xã Trùng Khánh</t>
  </si>
  <si>
    <t>Tờ 39 thửa 110</t>
  </si>
  <si>
    <t>Trụ sở UBND xã Hoàng Việt</t>
  </si>
  <si>
    <t>Nhà văn hóa Thôn Cốc Nhảng; Quảng Sơn; Bản Cáp; Bình Lập; Quảng Lộng; Pò Mánh; Bình Lập; Phai Nà; Cương Quyết</t>
  </si>
  <si>
    <t xml:space="preserve"> Nhà văn hóa Thôn Na Hình; Còn Ngòa; Nà Luông Nà So; Cúc Lùng; Cúc Lùng; Pác Cáy</t>
  </si>
  <si>
    <t>Nhà văn hóa Thôn Cốc Lào (Khuổi Lào cũ); Bản Kìa; Bản Van; Phiêng Liệt; Khuổi Toọc; Cốc Lào (Cốc Mặn cũ); Bình Dân; Phiêng Liệt (Đông Trang cũ); Bản Bẻng; Bản Miăng; Hòa Lạc; Tác Chiến; Nậm Hép; Đồng Tâm</t>
  </si>
  <si>
    <t>Nhà văn hóa Thôn Pác Pó; Pác Sàng; Bản Nhùng; Lũng Mười; Lậu Cáy; Nà Danh</t>
  </si>
  <si>
    <t>Nhà văn hóa Thôn Nà Phai; Tà Piạc; Kèo Phẩu; Còn Nọoc; Lù Thẳm; Nà Mạt; Khun Pinh; Pò Pheo</t>
  </si>
  <si>
    <t>Nhà văn hóa Thôn Bó Chầu; Tiền Phong; Long Tiến; Nà Phiêng; Cốc Mặn; Nà Lùng; Quyết Thắng; Thuận Lợi; Nà Pàn</t>
  </si>
  <si>
    <t>Nhà văn hóa Thôn Khun Gioong; Bản Quan</t>
  </si>
  <si>
    <t>Nhà văn hóa Thôn Cốc Nam; Khơ Đa; Pò Cại; Hợp Nhất; Thống Nhất; Khun Đẩy; Quyết Tiến; Nà Dẩn; Tà Lài; Nà Kéo; Nà Mò; Pò Chài; Nà Lẹng</t>
  </si>
  <si>
    <t xml:space="preserve">Nhà văn hóa Thôn Pò Hà; Nà Tồng; Pá Tặp; Manh Trên; Bản Cháu </t>
  </si>
  <si>
    <t>Thôn Pác Ca; Trung Thành; Công Lý; Xóm Pò Củi, Công Lý</t>
  </si>
  <si>
    <t>Thôn Cốc Nam; Khơ Đa;  Pò Cại; Hợp Nhất; Thống Nhất; Khun Đẩy; Quyết Tiến; Nà Dẩn; Tà Lài; Nà Kéo; Nà Mò; Pò Chài; Nà Lẹng</t>
  </si>
  <si>
    <t>Thôn Khun Gioong; Bản Quan</t>
  </si>
  <si>
    <t xml:space="preserve">Thôn Pò Hà; Nà Tồng; Pá Tặp; Manh Trên; Bản Cháu </t>
  </si>
  <si>
    <t>Thôn Bản Đuốc; Nà Tồng; Nà Lầu; Nà Ngườm</t>
  </si>
  <si>
    <t>Thôn Cốc Lào (Khuổi Lào cũ); Bản Kìa; Bản Van; Phiêng Liệt; Khuổi Toọc; Cốc Lào (Cốc Mặn cũ); Bình Dân; Phiêng Liệt (Đông Trang cũ); Bản Bẻng; Bản Miăng; Hòa Lạc; Tác Chiến; Nậm Hép; Đồng Tâm</t>
  </si>
  <si>
    <t>Thôn Khòn Búm; Thôn Bó Mịn; Thôn Lũng Vài; Thôn Bản Vạc; Thôn Nà Liệt Trong; Thôn Lũng Thuông; Thôn Nà Là; Thôn Thanh Hảo; Thôn Đồng Tiến; Thôn Đoàn Kết; Thôn Bản Hu; Đồng Tiến</t>
  </si>
  <si>
    <t>Nhà văn hóa Thôn Khòn Búm; Bó Mịn; Lũng Vài; Bản Vạc; Nà Liệt Trong; Lũng Thuông; Nà Là; Thanh Hảo; Đồng Tiến; Đoàn Kết; Bản Hu; Đồng Tiến</t>
  </si>
  <si>
    <t>Thôn Đon Chang; Thôn Bản Ánh; Thôn Pá Chí; Thôn Còn Bó; Thôn Đâng Van; Thôn Bản Cáu; Thôn Nà Phân; Thôn Pàn Phước; Thôn Nà Liền; Thôn Khau Slung</t>
  </si>
  <si>
    <t>Nhà văn hóa Thôn Đon Chang; Bản Ánh; Pá Chí;Còn Bó; Đâng Van; Bản Cáu; Nà Phân; Pàn Phước; Nà Liền; Khau Slung</t>
  </si>
  <si>
    <t>Tờ 109 thửa 221; Tờ 97 thửa 257; Tờ 41 thửa 235;Tờ 2 LN thửa 10; Tờ 92 thửa 122; Tờ 116 thửa 21; Tờ 153 thửa 26; Tờ 2 LN thửa 740, 741; Tờ 89 thửa 246; Tờ 2 LN thửa 1560; Tờ 71 thửa 72; Tờ 4 thửa 273; Tờ LN02 thửa 417; Tờ LN02 thửa 1559; Tờ 31 thửa 185</t>
  </si>
  <si>
    <t>Nhà văn hoá thôn Phiêng Luông</t>
  </si>
  <si>
    <t>Nhà văn hóa Thôn Pác Ca; Trung Thành; Công Lý; Xóm Pò Củi</t>
  </si>
  <si>
    <t>Tờ 51 thửa 07 (Tân Việt cũ); Tờ 81 thửa 01 (Tân Việt cũ); Tờ 13 thửa 216 (Trùng Quán cũ); Tờ 45 thửa 261 (Trùng Quán cũ); Tờ 98 thửa 35 (Trùng Quán cũ); Tờ 43 thửa 234 (Trùng Quán cũ); Tờ 86 thửa 35 (Tân Việt cũ); Tờ 35 thửa 81 (Tân Lang cũ); Tờ 12 thủa 311; Tờ 58 thửa 280 (Trùng Quán cũ); Tờ 111 thửa 124 (Trùng Quán cũ); Tờ 106 thửa 04 (Trùng Quán cũ); Tờ 47 thửa 79 (An Hùng cũ); Tờ 40 thửa 106</t>
  </si>
  <si>
    <t>2026-2030</t>
  </si>
  <si>
    <t>2024-2025</t>
  </si>
  <si>
    <t>2023 - 2025</t>
  </si>
  <si>
    <t xml:space="preserve"> 2023 - 2025</t>
  </si>
  <si>
    <t>2023 - 2025: 0,23 ha
2026-2030: 0,21 ha</t>
  </si>
  <si>
    <t>2023 - 2025: 0,03 ha
2026-2030: 0,04 ha</t>
  </si>
  <si>
    <t xml:space="preserve">Địa điểm </t>
  </si>
  <si>
    <t>Tờ 01 LN thửa 502</t>
  </si>
  <si>
    <t>Trạm y tế xã Hoàng Việt</t>
  </si>
  <si>
    <t>Trường THPT Hội Hoan huyện Văn Lãng</t>
  </si>
  <si>
    <t>Thôn Háng Van</t>
  </si>
  <si>
    <t>BĐLN 02: Thửa 718, 751, 732</t>
  </si>
  <si>
    <t>Sở Giáo dục và Đào tạo đăng ký</t>
  </si>
  <si>
    <t>Diện tích quy hoạch (ha)</t>
  </si>
  <si>
    <t>Diện tích hiện trạng (ha)</t>
  </si>
  <si>
    <t>Diện tích tăng thêm (ha)</t>
  </si>
  <si>
    <t>Thôn Nà Phai; Tà Piạc; Kèo Phẩư; Còn Nọoc; Lù Thẳm; Nà Mạt; Khun Pinh; Pò Pheo</t>
  </si>
  <si>
    <t>Chuyển nhà văn hóa nà phai sang danh mục 03</t>
  </si>
  <si>
    <t>Nhà văn hóa Thôn Còn Tẩu; Bản Chúc; Pá Đa (phui)</t>
  </si>
  <si>
    <t>Tờ 17 thửa 585; Tờ 25 thửa 23; Tờ 54 thửa 304</t>
  </si>
  <si>
    <t xml:space="preserve">Nhà văn hóa bản chúc, còn tẩu cập nhật lại trích đo. Chuyển sang danh mục. Bsung mới Pá đa </t>
  </si>
  <si>
    <t>Đất an ninh</t>
  </si>
  <si>
    <t xml:space="preserve"> Trụ sở công an xã Tân Mỹ</t>
  </si>
  <si>
    <t>Tờ LN2 thửa  185, 192. Tờ 82 thửa 4, 8, 34, 7</t>
  </si>
  <si>
    <t xml:space="preserve"> Trụ sở công an xã Hoàng Văn Thụ</t>
  </si>
  <si>
    <t xml:space="preserve"> Thôn Nhân Hòa</t>
  </si>
  <si>
    <t>Tờ 19 thửa 15. Tờ LN1 thửa 169, 199</t>
  </si>
  <si>
    <t xml:space="preserve"> Trụ sở công an xã Gia Miễn</t>
  </si>
  <si>
    <t>Thôn Bản Cáp</t>
  </si>
  <si>
    <t>Tờ 52 thửa 1, 2, 130. Tờ 41 thửa 181, 190, 191</t>
  </si>
  <si>
    <t>Xây mới nhà văn hóa xã Hội Hoan</t>
  </si>
  <si>
    <t>Tờ 134 thửa 153</t>
  </si>
  <si>
    <t>Xây mới nhà văn hóa xã Trùng Khánh (Thư viện xã )</t>
  </si>
  <si>
    <t>Tờ LN01 thửa 181; Tờ LN02 thửa 246, 258</t>
  </si>
  <si>
    <t>Chuyển tiếp ĐCQHSDĐ 2021-2030</t>
  </si>
  <si>
    <t>Chuyển tiếp ĐCQHSDĐ 2021-2030 (Thôn Cốc Nam; Khơ Đa; Pò Cại; Hợp Nhất; Thống Nhất; Khun Đẩy; Nà Dẩn; Tà Lài; Nà Kéo; Nà Mò; Nà Lẹng). Đăng ký mới (Thôn Quyết Tiến; Pò Chài)</t>
  </si>
  <si>
    <t>Chuyển tiếp ĐCQHSDĐ 2021-2030 (Thôn Bản Quan). Đăng ký mới (Thôn Khun Gioong)</t>
  </si>
  <si>
    <t>Chuyển tiếp ĐCQHSDĐ 2021-2030 (Thôn Cốc Lào (Khuổi Lào cũ); Bản Kìa; Bản Van; Phiêng Liệt; Khuổi Toọc; Phiêng Liệt (Đông Trang cũ); Bản Bẻng; Bản Miăng; Hòa Lạc; Tác Chiến; Đồng Tâm, Nậm Hép) Đăng ký mới (Thôn Cốc Lào (Cốc Mặn cũ), Bình Dân)</t>
  </si>
  <si>
    <t>Chuyển tiếp ĐCQHSDĐ 2021-2030 (Thôn Pác Pó; Bản Nhùng; Nà Danh). Đăng ký mới (Thôn Pác Sàng; Lũng Mười; Lậu Cáy)</t>
  </si>
  <si>
    <t>Chuyển tiếp ĐCQHSDĐ 2021-2030 (Khu 3; Khu 4; Khu 5; Khu 7; Khu 8). Đăng ký mới (Khu 2)</t>
  </si>
  <si>
    <t>Chuyển tiếp ĐCQHSDĐ 2021-2030 (Thôn Khòn Búm; Bó Mịn; Lũng Vài; Bản Vạc; Nà Liệt Trong; Lũng Thuông; Nà Là; Bản Hu; Đồng Tiến; Đoàn Kết. Đăng ký mới (Thanh Hảo; Đoàn Kết; Đồng Tiến)</t>
  </si>
  <si>
    <t>Chuyển tiếp ĐCQHSDĐ 2021-2030 (Thôn Cốc Nhảng; Quảng Sơn; Bản Cáp; Quảng Lộng). Đăng ký mới (Thôn Bình Lập; Quảng Lộng (cũ); Pò Mánh; Bình Lập; Phai Nà; Cương Quyết)</t>
  </si>
  <si>
    <t>Chuyển tiếp ĐCQHSDĐ 2021-2030 (Thôn Đon Chang, Bản Ánh, Nà Liền, Còn Bó, Khau Slung). Đăng ký mới (Thôn Pá Chí; Đâng Van; Bản Cáu; Nà Phân; Pàn Phước)</t>
  </si>
  <si>
    <t>Mở rộng bia tưởng niệm người dân bị giặc Pháp tàn sát</t>
  </si>
  <si>
    <t>Tờ LN 01 thửa 450</t>
  </si>
  <si>
    <t>Xây mới Trường TH&amp;THCS xã Trùng Khánh</t>
  </si>
  <si>
    <t>Xây mới trường mầm non Bản Pẻn xã Trùng Khánh</t>
  </si>
  <si>
    <t>BĐLN 02: Thửa 298, 313, 327</t>
  </si>
  <si>
    <t>Tờ số 53 thửa 83, 84, 101, 85, 86,…;Tờ LN 1 thửa 177</t>
  </si>
  <si>
    <t>Mở rộng trường mầm non xã Thanh Long</t>
  </si>
  <si>
    <t>Thôn Đâng Van</t>
  </si>
  <si>
    <t>Tờ 1 LN thửa 206, 220, 255</t>
  </si>
  <si>
    <t>Xây mới sân thể thao trung tâm xã Trùng Khánh</t>
  </si>
  <si>
    <t>Tờ 02 LN thửa 232, 246</t>
  </si>
  <si>
    <t>Xây mới sân thể thao trung tâm xã Nhạc Kỳ</t>
  </si>
  <si>
    <t>Thôn Lương Thác</t>
  </si>
  <si>
    <t>Tờ 61 thửa 80, 81, 82, 83, 72, 73</t>
  </si>
  <si>
    <t>Xây mới sân thể thao trung tâm xã Hoàng Văn Thụ</t>
  </si>
  <si>
    <t>Thôn Nhân Hòa</t>
  </si>
  <si>
    <t>Tờ 14 thửa 201, 202, 211, 210, 212, 213, 204, 203, 221, 222, 223, 224, 225, 215, 214, …</t>
  </si>
  <si>
    <t>Xây mới sân thể thao trung tâm xã Thanh Long</t>
  </si>
  <si>
    <t>Tờ 40 thửa 286, 287, 288, 303, 304, 305. Tờ 41 thửa 104, 106.</t>
  </si>
  <si>
    <t>Thôn Còn Tẩu, Bản Chúc, Pá Đa</t>
  </si>
  <si>
    <t>Chuyển tiếp ĐCQHSDĐ 2021-2030 (Thôn Còn Tẩu, Bản Chúc); Đăng ký mới (Thôn Pá Đa)</t>
  </si>
  <si>
    <t>Xây dựng khu xử lý rác thải tập trung y tế bằng công nghệ đốt áp suất âm không khói</t>
  </si>
  <si>
    <t>Thôn Kéo Van</t>
  </si>
  <si>
    <t>BĐLN 01: Thửa 857, 873, 887, 886, 889 (Tân Lang cũ)</t>
  </si>
  <si>
    <t>Xây dựng trụ sở Viện kiểm sát nhân dân huyện Văn Lãng</t>
  </si>
  <si>
    <t>Khu 7</t>
  </si>
  <si>
    <t>Tờ 28 thửa 149, 178, 177, 266, 256,…; Tờ 29 thửa 17, 18, 85, 95,… (Hoàng Việt cũ)</t>
  </si>
  <si>
    <t>IX</t>
  </si>
  <si>
    <t>X</t>
  </si>
  <si>
    <t>XI</t>
  </si>
  <si>
    <t>Phụ biểu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</si>
</sst>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0.00;[Red]0.00"/>
    <numFmt numFmtId="167" formatCode="#,##0.0"/>
    <numFmt numFmtId="168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.VnArial"/>
      <family val="2"/>
    </font>
    <font>
      <sz val="14"/>
      <name val=".VnTime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1"/>
      <color rgb="FF00000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4" fontId="4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164" fontId="3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right" vertical="center" wrapText="1"/>
    </xf>
    <xf numFmtId="1" fontId="8" fillId="0" borderId="0" xfId="2" applyNumberFormat="1" applyFont="1" applyFill="1" applyAlignment="1">
      <alignment horizontal="center" vertical="center"/>
    </xf>
    <xf numFmtId="1" fontId="8" fillId="0" borderId="0" xfId="2" applyNumberFormat="1" applyFont="1" applyFill="1" applyAlignment="1">
      <alignment horizontal="center" vertical="center" wrapText="1"/>
    </xf>
    <xf numFmtId="0" fontId="8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1" fillId="0" borderId="1" xfId="6" applyNumberFormat="1" applyFont="1" applyFill="1" applyBorder="1" applyAlignment="1">
      <alignment horizontal="center" vertical="center" wrapText="1"/>
    </xf>
    <xf numFmtId="2" fontId="11" fillId="0" borderId="1" xfId="7" applyNumberFormat="1" applyFont="1" applyFill="1" applyBorder="1" applyAlignment="1">
      <alignment horizontal="center" vertical="center" wrapText="1"/>
    </xf>
    <xf numFmtId="4" fontId="11" fillId="0" borderId="1" xfId="8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165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left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right" vertical="center" wrapText="1"/>
    </xf>
    <xf numFmtId="164" fontId="10" fillId="0" borderId="1" xfId="12" applyFont="1" applyFill="1" applyBorder="1" applyAlignment="1">
      <alignment horizontal="right" vertical="center" wrapText="1"/>
    </xf>
    <xf numFmtId="164" fontId="10" fillId="0" borderId="1" xfId="12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left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right" vertical="center" wrapText="1"/>
    </xf>
    <xf numFmtId="4" fontId="8" fillId="0" borderId="1" xfId="2" applyNumberFormat="1" applyFont="1" applyFill="1" applyBorder="1" applyAlignment="1">
      <alignment horizontal="right" vertical="center"/>
    </xf>
    <xf numFmtId="164" fontId="8" fillId="0" borderId="1" xfId="1" applyFont="1" applyFill="1" applyBorder="1" applyAlignment="1">
      <alignment horizontal="right" vertical="center" wrapText="1"/>
    </xf>
    <xf numFmtId="164" fontId="8" fillId="0" borderId="1" xfId="12" applyFont="1" applyFill="1" applyBorder="1" applyAlignment="1">
      <alignment horizontal="right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64" fontId="8" fillId="0" borderId="1" xfId="12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4" fontId="8" fillId="0" borderId="1" xfId="10" applyNumberFormat="1" applyFont="1" applyFill="1" applyBorder="1" applyAlignment="1">
      <alignment horizontal="center" vertical="center"/>
    </xf>
    <xf numFmtId="2" fontId="8" fillId="0" borderId="1" xfId="10" quotePrefix="1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3" fontId="10" fillId="0" borderId="1" xfId="9" applyNumberFormat="1" applyFont="1" applyFill="1" applyBorder="1" applyAlignment="1">
      <alignment horizontal="center" vertical="center" wrapText="1"/>
    </xf>
    <xf numFmtId="0" fontId="10" fillId="0" borderId="1" xfId="24" applyFont="1" applyFill="1" applyBorder="1" applyAlignment="1">
      <alignment horizontal="left" vertical="center" wrapText="1"/>
    </xf>
    <xf numFmtId="164" fontId="10" fillId="0" borderId="1" xfId="12" applyFont="1" applyFill="1" applyBorder="1" applyAlignment="1">
      <alignment horizontal="right" vertical="center"/>
    </xf>
    <xf numFmtId="164" fontId="10" fillId="0" borderId="1" xfId="12" applyFont="1" applyFill="1" applyBorder="1" applyAlignment="1">
      <alignment horizontal="center" vertical="center"/>
    </xf>
    <xf numFmtId="3" fontId="8" fillId="0" borderId="1" xfId="11" applyNumberFormat="1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left" vertical="center" wrapText="1"/>
    </xf>
    <xf numFmtId="0" fontId="8" fillId="0" borderId="1" xfId="15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right" vertical="center" wrapText="1"/>
    </xf>
    <xf numFmtId="164" fontId="10" fillId="0" borderId="1" xfId="12" applyFont="1" applyFill="1" applyBorder="1" applyAlignment="1">
      <alignment horizontal="left" vertical="center" wrapText="1"/>
    </xf>
    <xf numFmtId="164" fontId="8" fillId="0" borderId="0" xfId="12" applyFont="1" applyFill="1" applyBorder="1" applyAlignment="1">
      <alignment vertical="center"/>
    </xf>
    <xf numFmtId="164" fontId="8" fillId="0" borderId="1" xfId="12" applyFont="1" applyFill="1" applyBorder="1" applyAlignment="1">
      <alignment horizontal="right" vertical="center"/>
    </xf>
    <xf numFmtId="164" fontId="8" fillId="0" borderId="1" xfId="12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 wrapText="1"/>
    </xf>
    <xf numFmtId="168" fontId="8" fillId="0" borderId="1" xfId="9" applyNumberFormat="1" applyFont="1" applyFill="1" applyBorder="1" applyAlignment="1">
      <alignment horizontal="center" vertical="center" wrapText="1"/>
    </xf>
    <xf numFmtId="168" fontId="8" fillId="0" borderId="1" xfId="2" applyNumberFormat="1" applyFont="1" applyFill="1" applyBorder="1" applyAlignment="1">
      <alignment horizontal="center" vertical="center" wrapText="1"/>
    </xf>
    <xf numFmtId="168" fontId="8" fillId="0" borderId="1" xfId="4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left" vertical="center" wrapText="1"/>
    </xf>
    <xf numFmtId="168" fontId="8" fillId="0" borderId="1" xfId="2" applyNumberFormat="1" applyFont="1" applyFill="1" applyBorder="1" applyAlignment="1">
      <alignment vertical="center" wrapText="1"/>
    </xf>
    <xf numFmtId="4" fontId="8" fillId="0" borderId="1" xfId="11" applyNumberFormat="1" applyFont="1" applyFill="1" applyBorder="1" applyAlignment="1">
      <alignment horizontal="right" vertical="center"/>
    </xf>
    <xf numFmtId="168" fontId="8" fillId="0" borderId="1" xfId="11" applyNumberFormat="1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 wrapText="1"/>
    </xf>
    <xf numFmtId="0" fontId="8" fillId="0" borderId="1" xfId="10" quotePrefix="1" applyFont="1" applyFill="1" applyBorder="1" applyAlignment="1">
      <alignment horizontal="left" vertical="center" wrapText="1"/>
    </xf>
    <xf numFmtId="2" fontId="8" fillId="0" borderId="1" xfId="10" applyNumberFormat="1" applyFont="1" applyFill="1" applyBorder="1" applyAlignment="1">
      <alignment horizontal="center" vertical="center" wrapText="1"/>
    </xf>
    <xf numFmtId="49" fontId="8" fillId="0" borderId="1" xfId="11" applyNumberFormat="1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left" vertical="center" wrapText="1"/>
    </xf>
    <xf numFmtId="167" fontId="8" fillId="0" borderId="1" xfId="21" quotePrefix="1" applyNumberFormat="1" applyFont="1" applyFill="1" applyBorder="1" applyAlignment="1" applyProtection="1">
      <alignment horizontal="left" vertical="center" wrapText="1"/>
    </xf>
    <xf numFmtId="168" fontId="8" fillId="0" borderId="1" xfId="9" applyNumberFormat="1" applyFont="1" applyFill="1" applyBorder="1" applyAlignment="1">
      <alignment horizontal="righ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19" applyFont="1" applyFill="1" applyBorder="1" applyAlignment="1">
      <alignment horizontal="center" vertical="center"/>
    </xf>
    <xf numFmtId="168" fontId="8" fillId="0" borderId="1" xfId="19" applyNumberFormat="1" applyFont="1" applyFill="1" applyBorder="1" applyAlignment="1">
      <alignment horizontal="center" vertical="center"/>
    </xf>
    <xf numFmtId="166" fontId="8" fillId="0" borderId="1" xfId="25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49" fontId="8" fillId="0" borderId="1" xfId="14" applyNumberFormat="1" applyFont="1" applyFill="1" applyBorder="1" applyAlignment="1">
      <alignment horizontal="center" vertical="center"/>
    </xf>
    <xf numFmtId="3" fontId="8" fillId="0" borderId="1" xfId="9" applyNumberFormat="1" applyFont="1" applyFill="1" applyBorder="1" applyAlignment="1">
      <alignment horizontal="center" vertical="center" wrapText="1"/>
    </xf>
    <xf numFmtId="0" fontId="8" fillId="0" borderId="1" xfId="15" quotePrefix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 wrapText="1"/>
    </xf>
    <xf numFmtId="2" fontId="8" fillId="0" borderId="1" xfId="3" quotePrefix="1" applyNumberFormat="1" applyFont="1" applyFill="1" applyBorder="1" applyAlignment="1">
      <alignment horizontal="center" vertical="center" wrapText="1"/>
    </xf>
    <xf numFmtId="0" fontId="10" fillId="0" borderId="1" xfId="15" quotePrefix="1" applyFont="1" applyFill="1" applyBorder="1" applyAlignment="1">
      <alignment horizontal="left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right" vertical="center"/>
    </xf>
    <xf numFmtId="164" fontId="10" fillId="0" borderId="1" xfId="1" applyFont="1" applyFill="1" applyBorder="1" applyAlignment="1">
      <alignment horizontal="right" vertical="center"/>
    </xf>
    <xf numFmtId="2" fontId="10" fillId="0" borderId="1" xfId="3" quotePrefix="1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8" fillId="0" borderId="1" xfId="14" applyFont="1" applyFill="1" applyBorder="1" applyAlignment="1">
      <alignment horizontal="center" vertical="center"/>
    </xf>
    <xf numFmtId="0" fontId="8" fillId="0" borderId="1" xfId="14" applyFont="1" applyFill="1" applyBorder="1" applyAlignment="1">
      <alignment horizontal="center" vertical="center" wrapText="1"/>
    </xf>
    <xf numFmtId="3" fontId="8" fillId="0" borderId="1" xfId="20" applyNumberFormat="1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left" vertical="center" wrapText="1"/>
    </xf>
    <xf numFmtId="0" fontId="10" fillId="0" borderId="1" xfId="10" applyFont="1" applyFill="1" applyBorder="1" applyAlignment="1">
      <alignment horizontal="center" vertical="center" wrapText="1"/>
    </xf>
    <xf numFmtId="164" fontId="8" fillId="0" borderId="1" xfId="12" applyFont="1" applyFill="1" applyBorder="1" applyAlignment="1">
      <alignment vertical="center" wrapText="1"/>
    </xf>
    <xf numFmtId="2" fontId="8" fillId="0" borderId="1" xfId="3" applyNumberFormat="1" applyFont="1" applyFill="1" applyBorder="1" applyAlignment="1">
      <alignment vertical="center" wrapText="1"/>
    </xf>
    <xf numFmtId="0" fontId="8" fillId="0" borderId="1" xfId="11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15" quotePrefix="1" applyFont="1" applyFill="1" applyBorder="1" applyAlignment="1">
      <alignment vertical="center" wrapText="1"/>
    </xf>
    <xf numFmtId="164" fontId="8" fillId="0" borderId="1" xfId="1" applyFont="1" applyFill="1" applyBorder="1" applyAlignment="1">
      <alignment horizontal="right" vertical="center"/>
    </xf>
    <xf numFmtId="164" fontId="8" fillId="0" borderId="1" xfId="12" applyFont="1" applyFill="1" applyBorder="1" applyAlignment="1">
      <alignment vertical="center"/>
    </xf>
    <xf numFmtId="164" fontId="8" fillId="0" borderId="0" xfId="12" applyFont="1" applyFill="1" applyBorder="1" applyAlignment="1">
      <alignment vertical="center" wrapText="1"/>
    </xf>
    <xf numFmtId="0" fontId="8" fillId="0" borderId="1" xfId="12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vertical="center" wrapText="1"/>
    </xf>
    <xf numFmtId="164" fontId="8" fillId="0" borderId="1" xfId="12" applyFont="1" applyFill="1" applyBorder="1" applyAlignment="1">
      <alignment horizontal="left" vertical="center" wrapText="1"/>
    </xf>
    <xf numFmtId="0" fontId="10" fillId="0" borderId="1" xfId="1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164" fontId="10" fillId="0" borderId="1" xfId="1" applyFont="1" applyFill="1" applyBorder="1" applyAlignment="1">
      <alignment horizontal="right" vertical="center" wrapText="1"/>
    </xf>
    <xf numFmtId="49" fontId="10" fillId="0" borderId="1" xfId="11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vertical="center"/>
    </xf>
    <xf numFmtId="166" fontId="8" fillId="0" borderId="1" xfId="10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 vertical="center" wrapText="1"/>
    </xf>
    <xf numFmtId="0" fontId="8" fillId="0" borderId="0" xfId="2" applyFont="1" applyFill="1" applyAlignment="1">
      <alignment horizontal="center" vertical="center" wrapText="1"/>
    </xf>
    <xf numFmtId="4" fontId="8" fillId="0" borderId="0" xfId="2" applyNumberFormat="1" applyFont="1" applyFill="1" applyAlignment="1">
      <alignment horizontal="right" vertical="center"/>
    </xf>
    <xf numFmtId="4" fontId="8" fillId="0" borderId="0" xfId="2" applyNumberFormat="1" applyFont="1" applyFill="1" applyAlignment="1">
      <alignment vertical="center"/>
    </xf>
    <xf numFmtId="4" fontId="8" fillId="0" borderId="0" xfId="2" applyNumberFormat="1" applyFont="1" applyFill="1" applyAlignment="1">
      <alignment horizontal="center" vertical="center"/>
    </xf>
    <xf numFmtId="4" fontId="8" fillId="0" borderId="0" xfId="2" applyNumberFormat="1" applyFont="1" applyFill="1" applyAlignment="1">
      <alignment horizontal="center" vertical="center" wrapText="1"/>
    </xf>
    <xf numFmtId="0" fontId="8" fillId="0" borderId="0" xfId="2" quotePrefix="1" applyFont="1" applyFill="1" applyAlignment="1">
      <alignment horizontal="center" vertical="center" wrapText="1"/>
    </xf>
    <xf numFmtId="49" fontId="8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left" vertical="center" wrapText="1"/>
    </xf>
    <xf numFmtId="0" fontId="10" fillId="0" borderId="0" xfId="2" applyFont="1" applyFill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</cellXfs>
  <cellStyles count="27">
    <cellStyle name="Comma" xfId="1" builtinId="3"/>
    <cellStyle name="Comma 10 10 2 2" xfId="23"/>
    <cellStyle name="Comma 2 3 3" xfId="26"/>
    <cellStyle name="Comma 3" xfId="12"/>
    <cellStyle name="Comma 3 2 2 2" xfId="21"/>
    <cellStyle name="Comma 4 2" xfId="17"/>
    <cellStyle name="Comma 4 2 2" xfId="9"/>
    <cellStyle name="Normal" xfId="0" builtinId="0"/>
    <cellStyle name="Normal 14" xfId="14"/>
    <cellStyle name="Normal 14 13" xfId="2"/>
    <cellStyle name="Normal 19 2 2" xfId="13"/>
    <cellStyle name="Normal 2 2" xfId="18"/>
    <cellStyle name="Normal 2 2 10" xfId="16"/>
    <cellStyle name="Normal 2 2 2" xfId="15"/>
    <cellStyle name="Normal 2 2 2 13" xfId="20"/>
    <cellStyle name="Normal 22 2" xfId="19"/>
    <cellStyle name="Normal 22 2 2" xfId="11"/>
    <cellStyle name="Normal 3 2" xfId="6"/>
    <cellStyle name="Normal 36" xfId="25"/>
    <cellStyle name="Normal 6 26 2" xfId="22"/>
    <cellStyle name="Normal 9 2" xfId="10"/>
    <cellStyle name="Normal_01-THANH BA " xfId="24"/>
    <cellStyle name="Normal_copy" xfId="3"/>
    <cellStyle name="Normal_D.o" xfId="4"/>
    <cellStyle name="Normal_hien trang 42 xa" xfId="7"/>
    <cellStyle name="Normal_QPAN" xfId="5"/>
    <cellStyle name="Normal_UBND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XW78"/>
  <sheetViews>
    <sheetView tabSelected="1" view="pageBreakPreview" zoomScale="85" zoomScaleNormal="70" zoomScaleSheetLayoutView="85" workbookViewId="0">
      <pane xSplit="7" ySplit="6" topLeftCell="H69" activePane="bottomRight" state="frozen"/>
      <selection activeCell="BL223" sqref="BL223"/>
      <selection pane="topRight" activeCell="BL223" sqref="BL223"/>
      <selection pane="bottomLeft" activeCell="BL223" sqref="BL223"/>
      <selection pane="bottomRight" activeCell="E1" sqref="E1"/>
    </sheetView>
  </sheetViews>
  <sheetFormatPr defaultColWidth="10.7265625" defaultRowHeight="15.5" x14ac:dyDescent="0.35"/>
  <cols>
    <col min="1" max="1" width="9" style="71" customWidth="1"/>
    <col min="2" max="2" width="41.81640625" style="110" customWidth="1"/>
    <col min="3" max="3" width="17.26953125" style="71" hidden="1" customWidth="1"/>
    <col min="4" max="4" width="7.453125" style="111" hidden="1" customWidth="1"/>
    <col min="5" max="6" width="10.26953125" style="112" customWidth="1"/>
    <col min="7" max="7" width="10" style="112" customWidth="1"/>
    <col min="8" max="8" width="13.54296875" style="112" hidden="1" customWidth="1"/>
    <col min="9" max="10" width="8.54296875" style="113" hidden="1" customWidth="1"/>
    <col min="11" max="11" width="9.54296875" style="113" hidden="1" customWidth="1"/>
    <col min="12" max="14" width="8.54296875" style="113" hidden="1" customWidth="1"/>
    <col min="15" max="21" width="9.54296875" style="113" hidden="1" customWidth="1"/>
    <col min="22" max="22" width="11.81640625" style="113" hidden="1" customWidth="1"/>
    <col min="23" max="24" width="11.7265625" style="114" hidden="1" customWidth="1"/>
    <col min="25" max="25" width="9.54296875" style="113" hidden="1" customWidth="1"/>
    <col min="26" max="26" width="8" style="113" hidden="1" customWidth="1"/>
    <col min="27" max="27" width="9.54296875" style="113" hidden="1" customWidth="1"/>
    <col min="28" max="28" width="8" style="113" hidden="1" customWidth="1"/>
    <col min="29" max="29" width="9.54296875" style="113" hidden="1" customWidth="1"/>
    <col min="30" max="30" width="7.26953125" style="113" hidden="1" customWidth="1"/>
    <col min="31" max="31" width="7.7265625" style="113" hidden="1" customWidth="1"/>
    <col min="32" max="32" width="9.54296875" style="113" hidden="1" customWidth="1"/>
    <col min="33" max="33" width="8.54296875" style="113" hidden="1" customWidth="1"/>
    <col min="34" max="34" width="8" style="113" hidden="1" customWidth="1"/>
    <col min="35" max="35" width="9.54296875" style="113" hidden="1" customWidth="1"/>
    <col min="36" max="36" width="8" style="113" hidden="1" customWidth="1"/>
    <col min="37" max="37" width="8.26953125" style="113" hidden="1" customWidth="1"/>
    <col min="38" max="39" width="8" style="113" hidden="1" customWidth="1"/>
    <col min="40" max="40" width="7.26953125" style="113" hidden="1" customWidth="1"/>
    <col min="41" max="42" width="9.54296875" style="113" hidden="1" customWidth="1"/>
    <col min="43" max="43" width="8" style="113" hidden="1" customWidth="1"/>
    <col min="44" max="46" width="9.54296875" style="113" hidden="1" customWidth="1"/>
    <col min="47" max="47" width="7.7265625" style="113" hidden="1" customWidth="1"/>
    <col min="48" max="48" width="8.26953125" style="113" hidden="1" customWidth="1"/>
    <col min="49" max="49" width="7.7265625" style="113" hidden="1" customWidth="1"/>
    <col min="50" max="51" width="8" style="113" hidden="1" customWidth="1"/>
    <col min="52" max="55" width="9.54296875" style="113" hidden="1" customWidth="1"/>
    <col min="56" max="56" width="8" style="113" hidden="1" customWidth="1"/>
    <col min="57" max="57" width="8.54296875" style="113" hidden="1" customWidth="1"/>
    <col min="58" max="58" width="9.54296875" style="113" hidden="1" customWidth="1"/>
    <col min="59" max="59" width="7.26953125" style="113" hidden="1" customWidth="1"/>
    <col min="60" max="60" width="7.7265625" style="113" hidden="1" customWidth="1"/>
    <col min="61" max="61" width="23.81640625" style="115" customWidth="1"/>
    <col min="62" max="62" width="16.7265625" style="71" customWidth="1"/>
    <col min="63" max="63" width="26.81640625" style="71" customWidth="1"/>
    <col min="64" max="64" width="15.1796875" style="117" hidden="1" customWidth="1"/>
    <col min="65" max="65" width="38.81640625" style="118" hidden="1" customWidth="1"/>
    <col min="66" max="66" width="21.453125" style="111" customWidth="1"/>
    <col min="67" max="67" width="17.453125" style="6" hidden="1" customWidth="1"/>
    <col min="68" max="68" width="0" style="6" hidden="1" customWidth="1"/>
    <col min="69" max="69" width="15.1796875" style="6" customWidth="1"/>
    <col min="70" max="254" width="10.7265625" style="6"/>
    <col min="255" max="255" width="9" style="6" customWidth="1"/>
    <col min="256" max="256" width="39.7265625" style="6" customWidth="1"/>
    <col min="257" max="257" width="17.26953125" style="6" customWidth="1"/>
    <col min="258" max="258" width="10.7265625" style="6" hidden="1" customWidth="1"/>
    <col min="259" max="259" width="7.453125" style="6" customWidth="1"/>
    <col min="260" max="262" width="10.26953125" style="6" customWidth="1"/>
    <col min="263" max="263" width="13.54296875" style="6" customWidth="1"/>
    <col min="264" max="265" width="8.54296875" style="6" customWidth="1"/>
    <col min="266" max="266" width="9.54296875" style="6" customWidth="1"/>
    <col min="267" max="269" width="8.54296875" style="6" customWidth="1"/>
    <col min="270" max="276" width="9.54296875" style="6" customWidth="1"/>
    <col min="277" max="277" width="11.81640625" style="6" customWidth="1"/>
    <col min="278" max="279" width="11.7265625" style="6" customWidth="1"/>
    <col min="280" max="280" width="9.54296875" style="6" customWidth="1"/>
    <col min="281" max="281" width="8" style="6" customWidth="1"/>
    <col min="282" max="282" width="9.54296875" style="6" customWidth="1"/>
    <col min="283" max="283" width="8" style="6" customWidth="1"/>
    <col min="284" max="284" width="9.54296875" style="6" customWidth="1"/>
    <col min="285" max="285" width="7.26953125" style="6" customWidth="1"/>
    <col min="286" max="286" width="7.7265625" style="6" customWidth="1"/>
    <col min="287" max="287" width="9.54296875" style="6" customWidth="1"/>
    <col min="288" max="288" width="8.54296875" style="6" customWidth="1"/>
    <col min="289" max="289" width="8" style="6" customWidth="1"/>
    <col min="290" max="290" width="9.54296875" style="6" customWidth="1"/>
    <col min="291" max="291" width="8" style="6" customWidth="1"/>
    <col min="292" max="292" width="8.26953125" style="6" customWidth="1"/>
    <col min="293" max="294" width="8" style="6" customWidth="1"/>
    <col min="295" max="295" width="7.26953125" style="6" customWidth="1"/>
    <col min="296" max="297" width="9.54296875" style="6" customWidth="1"/>
    <col min="298" max="298" width="8" style="6" customWidth="1"/>
    <col min="299" max="301" width="9.54296875" style="6" customWidth="1"/>
    <col min="302" max="302" width="7.7265625" style="6" customWidth="1"/>
    <col min="303" max="303" width="8.26953125" style="6" customWidth="1"/>
    <col min="304" max="304" width="7.7265625" style="6" customWidth="1"/>
    <col min="305" max="306" width="8" style="6" customWidth="1"/>
    <col min="307" max="310" width="9.54296875" style="6" customWidth="1"/>
    <col min="311" max="311" width="8" style="6" customWidth="1"/>
    <col min="312" max="312" width="8.54296875" style="6" customWidth="1"/>
    <col min="313" max="313" width="9.54296875" style="6" customWidth="1"/>
    <col min="314" max="314" width="7.26953125" style="6" customWidth="1"/>
    <col min="315" max="315" width="7.7265625" style="6" customWidth="1"/>
    <col min="316" max="316" width="22.453125" style="6" customWidth="1"/>
    <col min="317" max="317" width="20.7265625" style="6" customWidth="1"/>
    <col min="318" max="318" width="33.54296875" style="6" customWidth="1"/>
    <col min="319" max="319" width="22.81640625" style="6" customWidth="1"/>
    <col min="320" max="320" width="10.7265625" style="6" hidden="1" customWidth="1"/>
    <col min="321" max="321" width="19.54296875" style="6" customWidth="1"/>
    <col min="322" max="323" width="10.7265625" style="6" hidden="1" customWidth="1"/>
    <col min="324" max="510" width="10.7265625" style="6"/>
    <col min="511" max="511" width="9" style="6" customWidth="1"/>
    <col min="512" max="512" width="39.7265625" style="6" customWidth="1"/>
    <col min="513" max="513" width="17.26953125" style="6" customWidth="1"/>
    <col min="514" max="514" width="10.7265625" style="6" hidden="1" customWidth="1"/>
    <col min="515" max="515" width="7.453125" style="6" customWidth="1"/>
    <col min="516" max="518" width="10.26953125" style="6" customWidth="1"/>
    <col min="519" max="519" width="13.54296875" style="6" customWidth="1"/>
    <col min="520" max="521" width="8.54296875" style="6" customWidth="1"/>
    <col min="522" max="522" width="9.54296875" style="6" customWidth="1"/>
    <col min="523" max="525" width="8.54296875" style="6" customWidth="1"/>
    <col min="526" max="532" width="9.54296875" style="6" customWidth="1"/>
    <col min="533" max="533" width="11.81640625" style="6" customWidth="1"/>
    <col min="534" max="535" width="11.7265625" style="6" customWidth="1"/>
    <col min="536" max="536" width="9.54296875" style="6" customWidth="1"/>
    <col min="537" max="537" width="8" style="6" customWidth="1"/>
    <col min="538" max="538" width="9.54296875" style="6" customWidth="1"/>
    <col min="539" max="539" width="8" style="6" customWidth="1"/>
    <col min="540" max="540" width="9.54296875" style="6" customWidth="1"/>
    <col min="541" max="541" width="7.26953125" style="6" customWidth="1"/>
    <col min="542" max="542" width="7.7265625" style="6" customWidth="1"/>
    <col min="543" max="543" width="9.54296875" style="6" customWidth="1"/>
    <col min="544" max="544" width="8.54296875" style="6" customWidth="1"/>
    <col min="545" max="545" width="8" style="6" customWidth="1"/>
    <col min="546" max="546" width="9.54296875" style="6" customWidth="1"/>
    <col min="547" max="547" width="8" style="6" customWidth="1"/>
    <col min="548" max="548" width="8.26953125" style="6" customWidth="1"/>
    <col min="549" max="550" width="8" style="6" customWidth="1"/>
    <col min="551" max="551" width="7.26953125" style="6" customWidth="1"/>
    <col min="552" max="553" width="9.54296875" style="6" customWidth="1"/>
    <col min="554" max="554" width="8" style="6" customWidth="1"/>
    <col min="555" max="557" width="9.54296875" style="6" customWidth="1"/>
    <col min="558" max="558" width="7.7265625" style="6" customWidth="1"/>
    <col min="559" max="559" width="8.26953125" style="6" customWidth="1"/>
    <col min="560" max="560" width="7.7265625" style="6" customWidth="1"/>
    <col min="561" max="562" width="8" style="6" customWidth="1"/>
    <col min="563" max="566" width="9.54296875" style="6" customWidth="1"/>
    <col min="567" max="567" width="8" style="6" customWidth="1"/>
    <col min="568" max="568" width="8.54296875" style="6" customWidth="1"/>
    <col min="569" max="569" width="9.54296875" style="6" customWidth="1"/>
    <col min="570" max="570" width="7.26953125" style="6" customWidth="1"/>
    <col min="571" max="571" width="7.7265625" style="6" customWidth="1"/>
    <col min="572" max="572" width="22.453125" style="6" customWidth="1"/>
    <col min="573" max="573" width="20.7265625" style="6" customWidth="1"/>
    <col min="574" max="574" width="33.54296875" style="6" customWidth="1"/>
    <col min="575" max="575" width="22.81640625" style="6" customWidth="1"/>
    <col min="576" max="576" width="10.7265625" style="6" hidden="1" customWidth="1"/>
    <col min="577" max="577" width="19.54296875" style="6" customWidth="1"/>
    <col min="578" max="579" width="10.7265625" style="6" hidden="1" customWidth="1"/>
    <col min="580" max="766" width="10.7265625" style="6"/>
    <col min="767" max="767" width="9" style="6" customWidth="1"/>
    <col min="768" max="768" width="39.7265625" style="6" customWidth="1"/>
    <col min="769" max="769" width="17.26953125" style="6" customWidth="1"/>
    <col min="770" max="770" width="10.7265625" style="6" hidden="1" customWidth="1"/>
    <col min="771" max="771" width="7.453125" style="6" customWidth="1"/>
    <col min="772" max="774" width="10.26953125" style="6" customWidth="1"/>
    <col min="775" max="775" width="13.54296875" style="6" customWidth="1"/>
    <col min="776" max="777" width="8.54296875" style="6" customWidth="1"/>
    <col min="778" max="778" width="9.54296875" style="6" customWidth="1"/>
    <col min="779" max="781" width="8.54296875" style="6" customWidth="1"/>
    <col min="782" max="788" width="9.54296875" style="6" customWidth="1"/>
    <col min="789" max="789" width="11.81640625" style="6" customWidth="1"/>
    <col min="790" max="791" width="11.7265625" style="6" customWidth="1"/>
    <col min="792" max="792" width="9.54296875" style="6" customWidth="1"/>
    <col min="793" max="793" width="8" style="6" customWidth="1"/>
    <col min="794" max="794" width="9.54296875" style="6" customWidth="1"/>
    <col min="795" max="795" width="8" style="6" customWidth="1"/>
    <col min="796" max="796" width="9.54296875" style="6" customWidth="1"/>
    <col min="797" max="797" width="7.26953125" style="6" customWidth="1"/>
    <col min="798" max="798" width="7.7265625" style="6" customWidth="1"/>
    <col min="799" max="799" width="9.54296875" style="6" customWidth="1"/>
    <col min="800" max="800" width="8.54296875" style="6" customWidth="1"/>
    <col min="801" max="801" width="8" style="6" customWidth="1"/>
    <col min="802" max="802" width="9.54296875" style="6" customWidth="1"/>
    <col min="803" max="803" width="8" style="6" customWidth="1"/>
    <col min="804" max="804" width="8.26953125" style="6" customWidth="1"/>
    <col min="805" max="806" width="8" style="6" customWidth="1"/>
    <col min="807" max="807" width="7.26953125" style="6" customWidth="1"/>
    <col min="808" max="809" width="9.54296875" style="6" customWidth="1"/>
    <col min="810" max="810" width="8" style="6" customWidth="1"/>
    <col min="811" max="813" width="9.54296875" style="6" customWidth="1"/>
    <col min="814" max="814" width="7.7265625" style="6" customWidth="1"/>
    <col min="815" max="815" width="8.26953125" style="6" customWidth="1"/>
    <col min="816" max="816" width="7.7265625" style="6" customWidth="1"/>
    <col min="817" max="818" width="8" style="6" customWidth="1"/>
    <col min="819" max="822" width="9.54296875" style="6" customWidth="1"/>
    <col min="823" max="823" width="8" style="6" customWidth="1"/>
    <col min="824" max="824" width="8.54296875" style="6" customWidth="1"/>
    <col min="825" max="825" width="9.54296875" style="6" customWidth="1"/>
    <col min="826" max="826" width="7.26953125" style="6" customWidth="1"/>
    <col min="827" max="827" width="7.7265625" style="6" customWidth="1"/>
    <col min="828" max="828" width="22.453125" style="6" customWidth="1"/>
    <col min="829" max="829" width="20.7265625" style="6" customWidth="1"/>
    <col min="830" max="830" width="33.54296875" style="6" customWidth="1"/>
    <col min="831" max="831" width="22.81640625" style="6" customWidth="1"/>
    <col min="832" max="832" width="10.7265625" style="6" hidden="1" customWidth="1"/>
    <col min="833" max="833" width="19.54296875" style="6" customWidth="1"/>
    <col min="834" max="835" width="10.7265625" style="6" hidden="1" customWidth="1"/>
    <col min="836" max="1022" width="10.7265625" style="6"/>
    <col min="1023" max="1023" width="9" style="6" customWidth="1"/>
    <col min="1024" max="1024" width="39.7265625" style="6" customWidth="1"/>
    <col min="1025" max="1025" width="17.26953125" style="6" customWidth="1"/>
    <col min="1026" max="1026" width="10.7265625" style="6" hidden="1" customWidth="1"/>
    <col min="1027" max="1027" width="7.453125" style="6" customWidth="1"/>
    <col min="1028" max="1030" width="10.26953125" style="6" customWidth="1"/>
    <col min="1031" max="1031" width="13.54296875" style="6" customWidth="1"/>
    <col min="1032" max="1033" width="8.54296875" style="6" customWidth="1"/>
    <col min="1034" max="1034" width="9.54296875" style="6" customWidth="1"/>
    <col min="1035" max="1037" width="8.54296875" style="6" customWidth="1"/>
    <col min="1038" max="1044" width="9.54296875" style="6" customWidth="1"/>
    <col min="1045" max="1045" width="11.81640625" style="6" customWidth="1"/>
    <col min="1046" max="1047" width="11.7265625" style="6" customWidth="1"/>
    <col min="1048" max="1048" width="9.54296875" style="6" customWidth="1"/>
    <col min="1049" max="1049" width="8" style="6" customWidth="1"/>
    <col min="1050" max="1050" width="9.54296875" style="6" customWidth="1"/>
    <col min="1051" max="1051" width="8" style="6" customWidth="1"/>
    <col min="1052" max="1052" width="9.54296875" style="6" customWidth="1"/>
    <col min="1053" max="1053" width="7.26953125" style="6" customWidth="1"/>
    <col min="1054" max="1054" width="7.7265625" style="6" customWidth="1"/>
    <col min="1055" max="1055" width="9.54296875" style="6" customWidth="1"/>
    <col min="1056" max="1056" width="8.54296875" style="6" customWidth="1"/>
    <col min="1057" max="1057" width="8" style="6" customWidth="1"/>
    <col min="1058" max="1058" width="9.54296875" style="6" customWidth="1"/>
    <col min="1059" max="1059" width="8" style="6" customWidth="1"/>
    <col min="1060" max="1060" width="8.26953125" style="6" customWidth="1"/>
    <col min="1061" max="1062" width="8" style="6" customWidth="1"/>
    <col min="1063" max="1063" width="7.26953125" style="6" customWidth="1"/>
    <col min="1064" max="1065" width="9.54296875" style="6" customWidth="1"/>
    <col min="1066" max="1066" width="8" style="6" customWidth="1"/>
    <col min="1067" max="1069" width="9.54296875" style="6" customWidth="1"/>
    <col min="1070" max="1070" width="7.7265625" style="6" customWidth="1"/>
    <col min="1071" max="1071" width="8.26953125" style="6" customWidth="1"/>
    <col min="1072" max="1072" width="7.7265625" style="6" customWidth="1"/>
    <col min="1073" max="1074" width="8" style="6" customWidth="1"/>
    <col min="1075" max="1078" width="9.54296875" style="6" customWidth="1"/>
    <col min="1079" max="1079" width="8" style="6" customWidth="1"/>
    <col min="1080" max="1080" width="8.54296875" style="6" customWidth="1"/>
    <col min="1081" max="1081" width="9.54296875" style="6" customWidth="1"/>
    <col min="1082" max="1082" width="7.26953125" style="6" customWidth="1"/>
    <col min="1083" max="1083" width="7.7265625" style="6" customWidth="1"/>
    <col min="1084" max="1084" width="22.453125" style="6" customWidth="1"/>
    <col min="1085" max="1085" width="20.7265625" style="6" customWidth="1"/>
    <col min="1086" max="1086" width="33.54296875" style="6" customWidth="1"/>
    <col min="1087" max="1087" width="22.81640625" style="6" customWidth="1"/>
    <col min="1088" max="1088" width="10.7265625" style="6" hidden="1" customWidth="1"/>
    <col min="1089" max="1089" width="19.54296875" style="6" customWidth="1"/>
    <col min="1090" max="1091" width="10.7265625" style="6" hidden="1" customWidth="1"/>
    <col min="1092" max="1278" width="10.7265625" style="6"/>
    <col min="1279" max="1279" width="9" style="6" customWidth="1"/>
    <col min="1280" max="1280" width="39.7265625" style="6" customWidth="1"/>
    <col min="1281" max="1281" width="17.26953125" style="6" customWidth="1"/>
    <col min="1282" max="1282" width="10.7265625" style="6" hidden="1" customWidth="1"/>
    <col min="1283" max="1283" width="7.453125" style="6" customWidth="1"/>
    <col min="1284" max="1286" width="10.26953125" style="6" customWidth="1"/>
    <col min="1287" max="1287" width="13.54296875" style="6" customWidth="1"/>
    <col min="1288" max="1289" width="8.54296875" style="6" customWidth="1"/>
    <col min="1290" max="1290" width="9.54296875" style="6" customWidth="1"/>
    <col min="1291" max="1293" width="8.54296875" style="6" customWidth="1"/>
    <col min="1294" max="1300" width="9.54296875" style="6" customWidth="1"/>
    <col min="1301" max="1301" width="11.81640625" style="6" customWidth="1"/>
    <col min="1302" max="1303" width="11.7265625" style="6" customWidth="1"/>
    <col min="1304" max="1304" width="9.54296875" style="6" customWidth="1"/>
    <col min="1305" max="1305" width="8" style="6" customWidth="1"/>
    <col min="1306" max="1306" width="9.54296875" style="6" customWidth="1"/>
    <col min="1307" max="1307" width="8" style="6" customWidth="1"/>
    <col min="1308" max="1308" width="9.54296875" style="6" customWidth="1"/>
    <col min="1309" max="1309" width="7.26953125" style="6" customWidth="1"/>
    <col min="1310" max="1310" width="7.7265625" style="6" customWidth="1"/>
    <col min="1311" max="1311" width="9.54296875" style="6" customWidth="1"/>
    <col min="1312" max="1312" width="8.54296875" style="6" customWidth="1"/>
    <col min="1313" max="1313" width="8" style="6" customWidth="1"/>
    <col min="1314" max="1314" width="9.54296875" style="6" customWidth="1"/>
    <col min="1315" max="1315" width="8" style="6" customWidth="1"/>
    <col min="1316" max="1316" width="8.26953125" style="6" customWidth="1"/>
    <col min="1317" max="1318" width="8" style="6" customWidth="1"/>
    <col min="1319" max="1319" width="7.26953125" style="6" customWidth="1"/>
    <col min="1320" max="1321" width="9.54296875" style="6" customWidth="1"/>
    <col min="1322" max="1322" width="8" style="6" customWidth="1"/>
    <col min="1323" max="1325" width="9.54296875" style="6" customWidth="1"/>
    <col min="1326" max="1326" width="7.7265625" style="6" customWidth="1"/>
    <col min="1327" max="1327" width="8.26953125" style="6" customWidth="1"/>
    <col min="1328" max="1328" width="7.7265625" style="6" customWidth="1"/>
    <col min="1329" max="1330" width="8" style="6" customWidth="1"/>
    <col min="1331" max="1334" width="9.54296875" style="6" customWidth="1"/>
    <col min="1335" max="1335" width="8" style="6" customWidth="1"/>
    <col min="1336" max="1336" width="8.54296875" style="6" customWidth="1"/>
    <col min="1337" max="1337" width="9.54296875" style="6" customWidth="1"/>
    <col min="1338" max="1338" width="7.26953125" style="6" customWidth="1"/>
    <col min="1339" max="1339" width="7.7265625" style="6" customWidth="1"/>
    <col min="1340" max="1340" width="22.453125" style="6" customWidth="1"/>
    <col min="1341" max="1341" width="20.7265625" style="6" customWidth="1"/>
    <col min="1342" max="1342" width="33.54296875" style="6" customWidth="1"/>
    <col min="1343" max="1343" width="22.81640625" style="6" customWidth="1"/>
    <col min="1344" max="1344" width="10.7265625" style="6" hidden="1" customWidth="1"/>
    <col min="1345" max="1345" width="19.54296875" style="6" customWidth="1"/>
    <col min="1346" max="1347" width="10.7265625" style="6" hidden="1" customWidth="1"/>
    <col min="1348" max="1534" width="10.7265625" style="6"/>
    <col min="1535" max="1535" width="9" style="6" customWidth="1"/>
    <col min="1536" max="1536" width="39.7265625" style="6" customWidth="1"/>
    <col min="1537" max="1537" width="17.26953125" style="6" customWidth="1"/>
    <col min="1538" max="1538" width="10.7265625" style="6" hidden="1" customWidth="1"/>
    <col min="1539" max="1539" width="7.453125" style="6" customWidth="1"/>
    <col min="1540" max="1542" width="10.26953125" style="6" customWidth="1"/>
    <col min="1543" max="1543" width="13.54296875" style="6" customWidth="1"/>
    <col min="1544" max="1545" width="8.54296875" style="6" customWidth="1"/>
    <col min="1546" max="1546" width="9.54296875" style="6" customWidth="1"/>
    <col min="1547" max="1549" width="8.54296875" style="6" customWidth="1"/>
    <col min="1550" max="1556" width="9.54296875" style="6" customWidth="1"/>
    <col min="1557" max="1557" width="11.81640625" style="6" customWidth="1"/>
    <col min="1558" max="1559" width="11.7265625" style="6" customWidth="1"/>
    <col min="1560" max="1560" width="9.54296875" style="6" customWidth="1"/>
    <col min="1561" max="1561" width="8" style="6" customWidth="1"/>
    <col min="1562" max="1562" width="9.54296875" style="6" customWidth="1"/>
    <col min="1563" max="1563" width="8" style="6" customWidth="1"/>
    <col min="1564" max="1564" width="9.54296875" style="6" customWidth="1"/>
    <col min="1565" max="1565" width="7.26953125" style="6" customWidth="1"/>
    <col min="1566" max="1566" width="7.7265625" style="6" customWidth="1"/>
    <col min="1567" max="1567" width="9.54296875" style="6" customWidth="1"/>
    <col min="1568" max="1568" width="8.54296875" style="6" customWidth="1"/>
    <col min="1569" max="1569" width="8" style="6" customWidth="1"/>
    <col min="1570" max="1570" width="9.54296875" style="6" customWidth="1"/>
    <col min="1571" max="1571" width="8" style="6" customWidth="1"/>
    <col min="1572" max="1572" width="8.26953125" style="6" customWidth="1"/>
    <col min="1573" max="1574" width="8" style="6" customWidth="1"/>
    <col min="1575" max="1575" width="7.26953125" style="6" customWidth="1"/>
    <col min="1576" max="1577" width="9.54296875" style="6" customWidth="1"/>
    <col min="1578" max="1578" width="8" style="6" customWidth="1"/>
    <col min="1579" max="1581" width="9.54296875" style="6" customWidth="1"/>
    <col min="1582" max="1582" width="7.7265625" style="6" customWidth="1"/>
    <col min="1583" max="1583" width="8.26953125" style="6" customWidth="1"/>
    <col min="1584" max="1584" width="7.7265625" style="6" customWidth="1"/>
    <col min="1585" max="1586" width="8" style="6" customWidth="1"/>
    <col min="1587" max="1590" width="9.54296875" style="6" customWidth="1"/>
    <col min="1591" max="1591" width="8" style="6" customWidth="1"/>
    <col min="1592" max="1592" width="8.54296875" style="6" customWidth="1"/>
    <col min="1593" max="1593" width="9.54296875" style="6" customWidth="1"/>
    <col min="1594" max="1594" width="7.26953125" style="6" customWidth="1"/>
    <col min="1595" max="1595" width="7.7265625" style="6" customWidth="1"/>
    <col min="1596" max="1596" width="22.453125" style="6" customWidth="1"/>
    <col min="1597" max="1597" width="20.7265625" style="6" customWidth="1"/>
    <col min="1598" max="1598" width="33.54296875" style="6" customWidth="1"/>
    <col min="1599" max="1599" width="22.81640625" style="6" customWidth="1"/>
    <col min="1600" max="1600" width="10.7265625" style="6" hidden="1" customWidth="1"/>
    <col min="1601" max="1601" width="19.54296875" style="6" customWidth="1"/>
    <col min="1602" max="1603" width="10.7265625" style="6" hidden="1" customWidth="1"/>
    <col min="1604" max="1790" width="10.7265625" style="6"/>
    <col min="1791" max="1791" width="9" style="6" customWidth="1"/>
    <col min="1792" max="1792" width="39.7265625" style="6" customWidth="1"/>
    <col min="1793" max="1793" width="17.26953125" style="6" customWidth="1"/>
    <col min="1794" max="1794" width="10.7265625" style="6" hidden="1" customWidth="1"/>
    <col min="1795" max="1795" width="7.453125" style="6" customWidth="1"/>
    <col min="1796" max="1798" width="10.26953125" style="6" customWidth="1"/>
    <col min="1799" max="1799" width="13.54296875" style="6" customWidth="1"/>
    <col min="1800" max="1801" width="8.54296875" style="6" customWidth="1"/>
    <col min="1802" max="1802" width="9.54296875" style="6" customWidth="1"/>
    <col min="1803" max="1805" width="8.54296875" style="6" customWidth="1"/>
    <col min="1806" max="1812" width="9.54296875" style="6" customWidth="1"/>
    <col min="1813" max="1813" width="11.81640625" style="6" customWidth="1"/>
    <col min="1814" max="1815" width="11.7265625" style="6" customWidth="1"/>
    <col min="1816" max="1816" width="9.54296875" style="6" customWidth="1"/>
    <col min="1817" max="1817" width="8" style="6" customWidth="1"/>
    <col min="1818" max="1818" width="9.54296875" style="6" customWidth="1"/>
    <col min="1819" max="1819" width="8" style="6" customWidth="1"/>
    <col min="1820" max="1820" width="9.54296875" style="6" customWidth="1"/>
    <col min="1821" max="1821" width="7.26953125" style="6" customWidth="1"/>
    <col min="1822" max="1822" width="7.7265625" style="6" customWidth="1"/>
    <col min="1823" max="1823" width="9.54296875" style="6" customWidth="1"/>
    <col min="1824" max="1824" width="8.54296875" style="6" customWidth="1"/>
    <col min="1825" max="1825" width="8" style="6" customWidth="1"/>
    <col min="1826" max="1826" width="9.54296875" style="6" customWidth="1"/>
    <col min="1827" max="1827" width="8" style="6" customWidth="1"/>
    <col min="1828" max="1828" width="8.26953125" style="6" customWidth="1"/>
    <col min="1829" max="1830" width="8" style="6" customWidth="1"/>
    <col min="1831" max="1831" width="7.26953125" style="6" customWidth="1"/>
    <col min="1832" max="1833" width="9.54296875" style="6" customWidth="1"/>
    <col min="1834" max="1834" width="8" style="6" customWidth="1"/>
    <col min="1835" max="1837" width="9.54296875" style="6" customWidth="1"/>
    <col min="1838" max="1838" width="7.7265625" style="6" customWidth="1"/>
    <col min="1839" max="1839" width="8.26953125" style="6" customWidth="1"/>
    <col min="1840" max="1840" width="7.7265625" style="6" customWidth="1"/>
    <col min="1841" max="1842" width="8" style="6" customWidth="1"/>
    <col min="1843" max="1846" width="9.54296875" style="6" customWidth="1"/>
    <col min="1847" max="1847" width="8" style="6" customWidth="1"/>
    <col min="1848" max="1848" width="8.54296875" style="6" customWidth="1"/>
    <col min="1849" max="1849" width="9.54296875" style="6" customWidth="1"/>
    <col min="1850" max="1850" width="7.26953125" style="6" customWidth="1"/>
    <col min="1851" max="1851" width="7.7265625" style="6" customWidth="1"/>
    <col min="1852" max="1852" width="22.453125" style="6" customWidth="1"/>
    <col min="1853" max="1853" width="20.7265625" style="6" customWidth="1"/>
    <col min="1854" max="1854" width="33.54296875" style="6" customWidth="1"/>
    <col min="1855" max="1855" width="22.81640625" style="6" customWidth="1"/>
    <col min="1856" max="1856" width="10.7265625" style="6" hidden="1" customWidth="1"/>
    <col min="1857" max="1857" width="19.54296875" style="6" customWidth="1"/>
    <col min="1858" max="1859" width="10.7265625" style="6" hidden="1" customWidth="1"/>
    <col min="1860" max="2046" width="10.7265625" style="6"/>
    <col min="2047" max="2047" width="9" style="6" customWidth="1"/>
    <col min="2048" max="2048" width="39.7265625" style="6" customWidth="1"/>
    <col min="2049" max="2049" width="17.26953125" style="6" customWidth="1"/>
    <col min="2050" max="2050" width="10.7265625" style="6" hidden="1" customWidth="1"/>
    <col min="2051" max="2051" width="7.453125" style="6" customWidth="1"/>
    <col min="2052" max="2054" width="10.26953125" style="6" customWidth="1"/>
    <col min="2055" max="2055" width="13.54296875" style="6" customWidth="1"/>
    <col min="2056" max="2057" width="8.54296875" style="6" customWidth="1"/>
    <col min="2058" max="2058" width="9.54296875" style="6" customWidth="1"/>
    <col min="2059" max="2061" width="8.54296875" style="6" customWidth="1"/>
    <col min="2062" max="2068" width="9.54296875" style="6" customWidth="1"/>
    <col min="2069" max="2069" width="11.81640625" style="6" customWidth="1"/>
    <col min="2070" max="2071" width="11.7265625" style="6" customWidth="1"/>
    <col min="2072" max="2072" width="9.54296875" style="6" customWidth="1"/>
    <col min="2073" max="2073" width="8" style="6" customWidth="1"/>
    <col min="2074" max="2074" width="9.54296875" style="6" customWidth="1"/>
    <col min="2075" max="2075" width="8" style="6" customWidth="1"/>
    <col min="2076" max="2076" width="9.54296875" style="6" customWidth="1"/>
    <col min="2077" max="2077" width="7.26953125" style="6" customWidth="1"/>
    <col min="2078" max="2078" width="7.7265625" style="6" customWidth="1"/>
    <col min="2079" max="2079" width="9.54296875" style="6" customWidth="1"/>
    <col min="2080" max="2080" width="8.54296875" style="6" customWidth="1"/>
    <col min="2081" max="2081" width="8" style="6" customWidth="1"/>
    <col min="2082" max="2082" width="9.54296875" style="6" customWidth="1"/>
    <col min="2083" max="2083" width="8" style="6" customWidth="1"/>
    <col min="2084" max="2084" width="8.26953125" style="6" customWidth="1"/>
    <col min="2085" max="2086" width="8" style="6" customWidth="1"/>
    <col min="2087" max="2087" width="7.26953125" style="6" customWidth="1"/>
    <col min="2088" max="2089" width="9.54296875" style="6" customWidth="1"/>
    <col min="2090" max="2090" width="8" style="6" customWidth="1"/>
    <col min="2091" max="2093" width="9.54296875" style="6" customWidth="1"/>
    <col min="2094" max="2094" width="7.7265625" style="6" customWidth="1"/>
    <col min="2095" max="2095" width="8.26953125" style="6" customWidth="1"/>
    <col min="2096" max="2096" width="7.7265625" style="6" customWidth="1"/>
    <col min="2097" max="2098" width="8" style="6" customWidth="1"/>
    <col min="2099" max="2102" width="9.54296875" style="6" customWidth="1"/>
    <col min="2103" max="2103" width="8" style="6" customWidth="1"/>
    <col min="2104" max="2104" width="8.54296875" style="6" customWidth="1"/>
    <col min="2105" max="2105" width="9.54296875" style="6" customWidth="1"/>
    <col min="2106" max="2106" width="7.26953125" style="6" customWidth="1"/>
    <col min="2107" max="2107" width="7.7265625" style="6" customWidth="1"/>
    <col min="2108" max="2108" width="22.453125" style="6" customWidth="1"/>
    <col min="2109" max="2109" width="20.7265625" style="6" customWidth="1"/>
    <col min="2110" max="2110" width="33.54296875" style="6" customWidth="1"/>
    <col min="2111" max="2111" width="22.81640625" style="6" customWidth="1"/>
    <col min="2112" max="2112" width="10.7265625" style="6" hidden="1" customWidth="1"/>
    <col min="2113" max="2113" width="19.54296875" style="6" customWidth="1"/>
    <col min="2114" max="2115" width="10.7265625" style="6" hidden="1" customWidth="1"/>
    <col min="2116" max="2302" width="10.7265625" style="6"/>
    <col min="2303" max="2303" width="9" style="6" customWidth="1"/>
    <col min="2304" max="2304" width="39.7265625" style="6" customWidth="1"/>
    <col min="2305" max="2305" width="17.26953125" style="6" customWidth="1"/>
    <col min="2306" max="2306" width="10.7265625" style="6" hidden="1" customWidth="1"/>
    <col min="2307" max="2307" width="7.453125" style="6" customWidth="1"/>
    <col min="2308" max="2310" width="10.26953125" style="6" customWidth="1"/>
    <col min="2311" max="2311" width="13.54296875" style="6" customWidth="1"/>
    <col min="2312" max="2313" width="8.54296875" style="6" customWidth="1"/>
    <col min="2314" max="2314" width="9.54296875" style="6" customWidth="1"/>
    <col min="2315" max="2317" width="8.54296875" style="6" customWidth="1"/>
    <col min="2318" max="2324" width="9.54296875" style="6" customWidth="1"/>
    <col min="2325" max="2325" width="11.81640625" style="6" customWidth="1"/>
    <col min="2326" max="2327" width="11.7265625" style="6" customWidth="1"/>
    <col min="2328" max="2328" width="9.54296875" style="6" customWidth="1"/>
    <col min="2329" max="2329" width="8" style="6" customWidth="1"/>
    <col min="2330" max="2330" width="9.54296875" style="6" customWidth="1"/>
    <col min="2331" max="2331" width="8" style="6" customWidth="1"/>
    <col min="2332" max="2332" width="9.54296875" style="6" customWidth="1"/>
    <col min="2333" max="2333" width="7.26953125" style="6" customWidth="1"/>
    <col min="2334" max="2334" width="7.7265625" style="6" customWidth="1"/>
    <col min="2335" max="2335" width="9.54296875" style="6" customWidth="1"/>
    <col min="2336" max="2336" width="8.54296875" style="6" customWidth="1"/>
    <col min="2337" max="2337" width="8" style="6" customWidth="1"/>
    <col min="2338" max="2338" width="9.54296875" style="6" customWidth="1"/>
    <col min="2339" max="2339" width="8" style="6" customWidth="1"/>
    <col min="2340" max="2340" width="8.26953125" style="6" customWidth="1"/>
    <col min="2341" max="2342" width="8" style="6" customWidth="1"/>
    <col min="2343" max="2343" width="7.26953125" style="6" customWidth="1"/>
    <col min="2344" max="2345" width="9.54296875" style="6" customWidth="1"/>
    <col min="2346" max="2346" width="8" style="6" customWidth="1"/>
    <col min="2347" max="2349" width="9.54296875" style="6" customWidth="1"/>
    <col min="2350" max="2350" width="7.7265625" style="6" customWidth="1"/>
    <col min="2351" max="2351" width="8.26953125" style="6" customWidth="1"/>
    <col min="2352" max="2352" width="7.7265625" style="6" customWidth="1"/>
    <col min="2353" max="2354" width="8" style="6" customWidth="1"/>
    <col min="2355" max="2358" width="9.54296875" style="6" customWidth="1"/>
    <col min="2359" max="2359" width="8" style="6" customWidth="1"/>
    <col min="2360" max="2360" width="8.54296875" style="6" customWidth="1"/>
    <col min="2361" max="2361" width="9.54296875" style="6" customWidth="1"/>
    <col min="2362" max="2362" width="7.26953125" style="6" customWidth="1"/>
    <col min="2363" max="2363" width="7.7265625" style="6" customWidth="1"/>
    <col min="2364" max="2364" width="22.453125" style="6" customWidth="1"/>
    <col min="2365" max="2365" width="20.7265625" style="6" customWidth="1"/>
    <col min="2366" max="2366" width="33.54296875" style="6" customWidth="1"/>
    <col min="2367" max="2367" width="22.81640625" style="6" customWidth="1"/>
    <col min="2368" max="2368" width="10.7265625" style="6" hidden="1" customWidth="1"/>
    <col min="2369" max="2369" width="19.54296875" style="6" customWidth="1"/>
    <col min="2370" max="2371" width="10.7265625" style="6" hidden="1" customWidth="1"/>
    <col min="2372" max="2558" width="10.7265625" style="6"/>
    <col min="2559" max="2559" width="9" style="6" customWidth="1"/>
    <col min="2560" max="2560" width="39.7265625" style="6" customWidth="1"/>
    <col min="2561" max="2561" width="17.26953125" style="6" customWidth="1"/>
    <col min="2562" max="2562" width="10.7265625" style="6" hidden="1" customWidth="1"/>
    <col min="2563" max="2563" width="7.453125" style="6" customWidth="1"/>
    <col min="2564" max="2566" width="10.26953125" style="6" customWidth="1"/>
    <col min="2567" max="2567" width="13.54296875" style="6" customWidth="1"/>
    <col min="2568" max="2569" width="8.54296875" style="6" customWidth="1"/>
    <col min="2570" max="2570" width="9.54296875" style="6" customWidth="1"/>
    <col min="2571" max="2573" width="8.54296875" style="6" customWidth="1"/>
    <col min="2574" max="2580" width="9.54296875" style="6" customWidth="1"/>
    <col min="2581" max="2581" width="11.81640625" style="6" customWidth="1"/>
    <col min="2582" max="2583" width="11.7265625" style="6" customWidth="1"/>
    <col min="2584" max="2584" width="9.54296875" style="6" customWidth="1"/>
    <col min="2585" max="2585" width="8" style="6" customWidth="1"/>
    <col min="2586" max="2586" width="9.54296875" style="6" customWidth="1"/>
    <col min="2587" max="2587" width="8" style="6" customWidth="1"/>
    <col min="2588" max="2588" width="9.54296875" style="6" customWidth="1"/>
    <col min="2589" max="2589" width="7.26953125" style="6" customWidth="1"/>
    <col min="2590" max="2590" width="7.7265625" style="6" customWidth="1"/>
    <col min="2591" max="2591" width="9.54296875" style="6" customWidth="1"/>
    <col min="2592" max="2592" width="8.54296875" style="6" customWidth="1"/>
    <col min="2593" max="2593" width="8" style="6" customWidth="1"/>
    <col min="2594" max="2594" width="9.54296875" style="6" customWidth="1"/>
    <col min="2595" max="2595" width="8" style="6" customWidth="1"/>
    <col min="2596" max="2596" width="8.26953125" style="6" customWidth="1"/>
    <col min="2597" max="2598" width="8" style="6" customWidth="1"/>
    <col min="2599" max="2599" width="7.26953125" style="6" customWidth="1"/>
    <col min="2600" max="2601" width="9.54296875" style="6" customWidth="1"/>
    <col min="2602" max="2602" width="8" style="6" customWidth="1"/>
    <col min="2603" max="2605" width="9.54296875" style="6" customWidth="1"/>
    <col min="2606" max="2606" width="7.7265625" style="6" customWidth="1"/>
    <col min="2607" max="2607" width="8.26953125" style="6" customWidth="1"/>
    <col min="2608" max="2608" width="7.7265625" style="6" customWidth="1"/>
    <col min="2609" max="2610" width="8" style="6" customWidth="1"/>
    <col min="2611" max="2614" width="9.54296875" style="6" customWidth="1"/>
    <col min="2615" max="2615" width="8" style="6" customWidth="1"/>
    <col min="2616" max="2616" width="8.54296875" style="6" customWidth="1"/>
    <col min="2617" max="2617" width="9.54296875" style="6" customWidth="1"/>
    <col min="2618" max="2618" width="7.26953125" style="6" customWidth="1"/>
    <col min="2619" max="2619" width="7.7265625" style="6" customWidth="1"/>
    <col min="2620" max="2620" width="22.453125" style="6" customWidth="1"/>
    <col min="2621" max="2621" width="20.7265625" style="6" customWidth="1"/>
    <col min="2622" max="2622" width="33.54296875" style="6" customWidth="1"/>
    <col min="2623" max="2623" width="22.81640625" style="6" customWidth="1"/>
    <col min="2624" max="2624" width="10.7265625" style="6" hidden="1" customWidth="1"/>
    <col min="2625" max="2625" width="19.54296875" style="6" customWidth="1"/>
    <col min="2626" max="2627" width="10.7265625" style="6" hidden="1" customWidth="1"/>
    <col min="2628" max="2814" width="10.7265625" style="6"/>
    <col min="2815" max="2815" width="9" style="6" customWidth="1"/>
    <col min="2816" max="2816" width="39.7265625" style="6" customWidth="1"/>
    <col min="2817" max="2817" width="17.26953125" style="6" customWidth="1"/>
    <col min="2818" max="2818" width="10.7265625" style="6" hidden="1" customWidth="1"/>
    <col min="2819" max="2819" width="7.453125" style="6" customWidth="1"/>
    <col min="2820" max="2822" width="10.26953125" style="6" customWidth="1"/>
    <col min="2823" max="2823" width="13.54296875" style="6" customWidth="1"/>
    <col min="2824" max="2825" width="8.54296875" style="6" customWidth="1"/>
    <col min="2826" max="2826" width="9.54296875" style="6" customWidth="1"/>
    <col min="2827" max="2829" width="8.54296875" style="6" customWidth="1"/>
    <col min="2830" max="2836" width="9.54296875" style="6" customWidth="1"/>
    <col min="2837" max="2837" width="11.81640625" style="6" customWidth="1"/>
    <col min="2838" max="2839" width="11.7265625" style="6" customWidth="1"/>
    <col min="2840" max="2840" width="9.54296875" style="6" customWidth="1"/>
    <col min="2841" max="2841" width="8" style="6" customWidth="1"/>
    <col min="2842" max="2842" width="9.54296875" style="6" customWidth="1"/>
    <col min="2843" max="2843" width="8" style="6" customWidth="1"/>
    <col min="2844" max="2844" width="9.54296875" style="6" customWidth="1"/>
    <col min="2845" max="2845" width="7.26953125" style="6" customWidth="1"/>
    <col min="2846" max="2846" width="7.7265625" style="6" customWidth="1"/>
    <col min="2847" max="2847" width="9.54296875" style="6" customWidth="1"/>
    <col min="2848" max="2848" width="8.54296875" style="6" customWidth="1"/>
    <col min="2849" max="2849" width="8" style="6" customWidth="1"/>
    <col min="2850" max="2850" width="9.54296875" style="6" customWidth="1"/>
    <col min="2851" max="2851" width="8" style="6" customWidth="1"/>
    <col min="2852" max="2852" width="8.26953125" style="6" customWidth="1"/>
    <col min="2853" max="2854" width="8" style="6" customWidth="1"/>
    <col min="2855" max="2855" width="7.26953125" style="6" customWidth="1"/>
    <col min="2856" max="2857" width="9.54296875" style="6" customWidth="1"/>
    <col min="2858" max="2858" width="8" style="6" customWidth="1"/>
    <col min="2859" max="2861" width="9.54296875" style="6" customWidth="1"/>
    <col min="2862" max="2862" width="7.7265625" style="6" customWidth="1"/>
    <col min="2863" max="2863" width="8.26953125" style="6" customWidth="1"/>
    <col min="2864" max="2864" width="7.7265625" style="6" customWidth="1"/>
    <col min="2865" max="2866" width="8" style="6" customWidth="1"/>
    <col min="2867" max="2870" width="9.54296875" style="6" customWidth="1"/>
    <col min="2871" max="2871" width="8" style="6" customWidth="1"/>
    <col min="2872" max="2872" width="8.54296875" style="6" customWidth="1"/>
    <col min="2873" max="2873" width="9.54296875" style="6" customWidth="1"/>
    <col min="2874" max="2874" width="7.26953125" style="6" customWidth="1"/>
    <col min="2875" max="2875" width="7.7265625" style="6" customWidth="1"/>
    <col min="2876" max="2876" width="22.453125" style="6" customWidth="1"/>
    <col min="2877" max="2877" width="20.7265625" style="6" customWidth="1"/>
    <col min="2878" max="2878" width="33.54296875" style="6" customWidth="1"/>
    <col min="2879" max="2879" width="22.81640625" style="6" customWidth="1"/>
    <col min="2880" max="2880" width="10.7265625" style="6" hidden="1" customWidth="1"/>
    <col min="2881" max="2881" width="19.54296875" style="6" customWidth="1"/>
    <col min="2882" max="2883" width="10.7265625" style="6" hidden="1" customWidth="1"/>
    <col min="2884" max="3070" width="10.7265625" style="6"/>
    <col min="3071" max="3071" width="9" style="6" customWidth="1"/>
    <col min="3072" max="3072" width="39.7265625" style="6" customWidth="1"/>
    <col min="3073" max="3073" width="17.26953125" style="6" customWidth="1"/>
    <col min="3074" max="3074" width="10.7265625" style="6" hidden="1" customWidth="1"/>
    <col min="3075" max="3075" width="7.453125" style="6" customWidth="1"/>
    <col min="3076" max="3078" width="10.26953125" style="6" customWidth="1"/>
    <col min="3079" max="3079" width="13.54296875" style="6" customWidth="1"/>
    <col min="3080" max="3081" width="8.54296875" style="6" customWidth="1"/>
    <col min="3082" max="3082" width="9.54296875" style="6" customWidth="1"/>
    <col min="3083" max="3085" width="8.54296875" style="6" customWidth="1"/>
    <col min="3086" max="3092" width="9.54296875" style="6" customWidth="1"/>
    <col min="3093" max="3093" width="11.81640625" style="6" customWidth="1"/>
    <col min="3094" max="3095" width="11.7265625" style="6" customWidth="1"/>
    <col min="3096" max="3096" width="9.54296875" style="6" customWidth="1"/>
    <col min="3097" max="3097" width="8" style="6" customWidth="1"/>
    <col min="3098" max="3098" width="9.54296875" style="6" customWidth="1"/>
    <col min="3099" max="3099" width="8" style="6" customWidth="1"/>
    <col min="3100" max="3100" width="9.54296875" style="6" customWidth="1"/>
    <col min="3101" max="3101" width="7.26953125" style="6" customWidth="1"/>
    <col min="3102" max="3102" width="7.7265625" style="6" customWidth="1"/>
    <col min="3103" max="3103" width="9.54296875" style="6" customWidth="1"/>
    <col min="3104" max="3104" width="8.54296875" style="6" customWidth="1"/>
    <col min="3105" max="3105" width="8" style="6" customWidth="1"/>
    <col min="3106" max="3106" width="9.54296875" style="6" customWidth="1"/>
    <col min="3107" max="3107" width="8" style="6" customWidth="1"/>
    <col min="3108" max="3108" width="8.26953125" style="6" customWidth="1"/>
    <col min="3109" max="3110" width="8" style="6" customWidth="1"/>
    <col min="3111" max="3111" width="7.26953125" style="6" customWidth="1"/>
    <col min="3112" max="3113" width="9.54296875" style="6" customWidth="1"/>
    <col min="3114" max="3114" width="8" style="6" customWidth="1"/>
    <col min="3115" max="3117" width="9.54296875" style="6" customWidth="1"/>
    <col min="3118" max="3118" width="7.7265625" style="6" customWidth="1"/>
    <col min="3119" max="3119" width="8.26953125" style="6" customWidth="1"/>
    <col min="3120" max="3120" width="7.7265625" style="6" customWidth="1"/>
    <col min="3121" max="3122" width="8" style="6" customWidth="1"/>
    <col min="3123" max="3126" width="9.54296875" style="6" customWidth="1"/>
    <col min="3127" max="3127" width="8" style="6" customWidth="1"/>
    <col min="3128" max="3128" width="8.54296875" style="6" customWidth="1"/>
    <col min="3129" max="3129" width="9.54296875" style="6" customWidth="1"/>
    <col min="3130" max="3130" width="7.26953125" style="6" customWidth="1"/>
    <col min="3131" max="3131" width="7.7265625" style="6" customWidth="1"/>
    <col min="3132" max="3132" width="22.453125" style="6" customWidth="1"/>
    <col min="3133" max="3133" width="20.7265625" style="6" customWidth="1"/>
    <col min="3134" max="3134" width="33.54296875" style="6" customWidth="1"/>
    <col min="3135" max="3135" width="22.81640625" style="6" customWidth="1"/>
    <col min="3136" max="3136" width="10.7265625" style="6" hidden="1" customWidth="1"/>
    <col min="3137" max="3137" width="19.54296875" style="6" customWidth="1"/>
    <col min="3138" max="3139" width="10.7265625" style="6" hidden="1" customWidth="1"/>
    <col min="3140" max="3326" width="10.7265625" style="6"/>
    <col min="3327" max="3327" width="9" style="6" customWidth="1"/>
    <col min="3328" max="3328" width="39.7265625" style="6" customWidth="1"/>
    <col min="3329" max="3329" width="17.26953125" style="6" customWidth="1"/>
    <col min="3330" max="3330" width="10.7265625" style="6" hidden="1" customWidth="1"/>
    <col min="3331" max="3331" width="7.453125" style="6" customWidth="1"/>
    <col min="3332" max="3334" width="10.26953125" style="6" customWidth="1"/>
    <col min="3335" max="3335" width="13.54296875" style="6" customWidth="1"/>
    <col min="3336" max="3337" width="8.54296875" style="6" customWidth="1"/>
    <col min="3338" max="3338" width="9.54296875" style="6" customWidth="1"/>
    <col min="3339" max="3341" width="8.54296875" style="6" customWidth="1"/>
    <col min="3342" max="3348" width="9.54296875" style="6" customWidth="1"/>
    <col min="3349" max="3349" width="11.81640625" style="6" customWidth="1"/>
    <col min="3350" max="3351" width="11.7265625" style="6" customWidth="1"/>
    <col min="3352" max="3352" width="9.54296875" style="6" customWidth="1"/>
    <col min="3353" max="3353" width="8" style="6" customWidth="1"/>
    <col min="3354" max="3354" width="9.54296875" style="6" customWidth="1"/>
    <col min="3355" max="3355" width="8" style="6" customWidth="1"/>
    <col min="3356" max="3356" width="9.54296875" style="6" customWidth="1"/>
    <col min="3357" max="3357" width="7.26953125" style="6" customWidth="1"/>
    <col min="3358" max="3358" width="7.7265625" style="6" customWidth="1"/>
    <col min="3359" max="3359" width="9.54296875" style="6" customWidth="1"/>
    <col min="3360" max="3360" width="8.54296875" style="6" customWidth="1"/>
    <col min="3361" max="3361" width="8" style="6" customWidth="1"/>
    <col min="3362" max="3362" width="9.54296875" style="6" customWidth="1"/>
    <col min="3363" max="3363" width="8" style="6" customWidth="1"/>
    <col min="3364" max="3364" width="8.26953125" style="6" customWidth="1"/>
    <col min="3365" max="3366" width="8" style="6" customWidth="1"/>
    <col min="3367" max="3367" width="7.26953125" style="6" customWidth="1"/>
    <col min="3368" max="3369" width="9.54296875" style="6" customWidth="1"/>
    <col min="3370" max="3370" width="8" style="6" customWidth="1"/>
    <col min="3371" max="3373" width="9.54296875" style="6" customWidth="1"/>
    <col min="3374" max="3374" width="7.7265625" style="6" customWidth="1"/>
    <col min="3375" max="3375" width="8.26953125" style="6" customWidth="1"/>
    <col min="3376" max="3376" width="7.7265625" style="6" customWidth="1"/>
    <col min="3377" max="3378" width="8" style="6" customWidth="1"/>
    <col min="3379" max="3382" width="9.54296875" style="6" customWidth="1"/>
    <col min="3383" max="3383" width="8" style="6" customWidth="1"/>
    <col min="3384" max="3384" width="8.54296875" style="6" customWidth="1"/>
    <col min="3385" max="3385" width="9.54296875" style="6" customWidth="1"/>
    <col min="3386" max="3386" width="7.26953125" style="6" customWidth="1"/>
    <col min="3387" max="3387" width="7.7265625" style="6" customWidth="1"/>
    <col min="3388" max="3388" width="22.453125" style="6" customWidth="1"/>
    <col min="3389" max="3389" width="20.7265625" style="6" customWidth="1"/>
    <col min="3390" max="3390" width="33.54296875" style="6" customWidth="1"/>
    <col min="3391" max="3391" width="22.81640625" style="6" customWidth="1"/>
    <col min="3392" max="3392" width="10.7265625" style="6" hidden="1" customWidth="1"/>
    <col min="3393" max="3393" width="19.54296875" style="6" customWidth="1"/>
    <col min="3394" max="3395" width="10.7265625" style="6" hidden="1" customWidth="1"/>
    <col min="3396" max="3582" width="10.7265625" style="6"/>
    <col min="3583" max="3583" width="9" style="6" customWidth="1"/>
    <col min="3584" max="3584" width="39.7265625" style="6" customWidth="1"/>
    <col min="3585" max="3585" width="17.26953125" style="6" customWidth="1"/>
    <col min="3586" max="3586" width="10.7265625" style="6" hidden="1" customWidth="1"/>
    <col min="3587" max="3587" width="7.453125" style="6" customWidth="1"/>
    <col min="3588" max="3590" width="10.26953125" style="6" customWidth="1"/>
    <col min="3591" max="3591" width="13.54296875" style="6" customWidth="1"/>
    <col min="3592" max="3593" width="8.54296875" style="6" customWidth="1"/>
    <col min="3594" max="3594" width="9.54296875" style="6" customWidth="1"/>
    <col min="3595" max="3597" width="8.54296875" style="6" customWidth="1"/>
    <col min="3598" max="3604" width="9.54296875" style="6" customWidth="1"/>
    <col min="3605" max="3605" width="11.81640625" style="6" customWidth="1"/>
    <col min="3606" max="3607" width="11.7265625" style="6" customWidth="1"/>
    <col min="3608" max="3608" width="9.54296875" style="6" customWidth="1"/>
    <col min="3609" max="3609" width="8" style="6" customWidth="1"/>
    <col min="3610" max="3610" width="9.54296875" style="6" customWidth="1"/>
    <col min="3611" max="3611" width="8" style="6" customWidth="1"/>
    <col min="3612" max="3612" width="9.54296875" style="6" customWidth="1"/>
    <col min="3613" max="3613" width="7.26953125" style="6" customWidth="1"/>
    <col min="3614" max="3614" width="7.7265625" style="6" customWidth="1"/>
    <col min="3615" max="3615" width="9.54296875" style="6" customWidth="1"/>
    <col min="3616" max="3616" width="8.54296875" style="6" customWidth="1"/>
    <col min="3617" max="3617" width="8" style="6" customWidth="1"/>
    <col min="3618" max="3618" width="9.54296875" style="6" customWidth="1"/>
    <col min="3619" max="3619" width="8" style="6" customWidth="1"/>
    <col min="3620" max="3620" width="8.26953125" style="6" customWidth="1"/>
    <col min="3621" max="3622" width="8" style="6" customWidth="1"/>
    <col min="3623" max="3623" width="7.26953125" style="6" customWidth="1"/>
    <col min="3624" max="3625" width="9.54296875" style="6" customWidth="1"/>
    <col min="3626" max="3626" width="8" style="6" customWidth="1"/>
    <col min="3627" max="3629" width="9.54296875" style="6" customWidth="1"/>
    <col min="3630" max="3630" width="7.7265625" style="6" customWidth="1"/>
    <col min="3631" max="3631" width="8.26953125" style="6" customWidth="1"/>
    <col min="3632" max="3632" width="7.7265625" style="6" customWidth="1"/>
    <col min="3633" max="3634" width="8" style="6" customWidth="1"/>
    <col min="3635" max="3638" width="9.54296875" style="6" customWidth="1"/>
    <col min="3639" max="3639" width="8" style="6" customWidth="1"/>
    <col min="3640" max="3640" width="8.54296875" style="6" customWidth="1"/>
    <col min="3641" max="3641" width="9.54296875" style="6" customWidth="1"/>
    <col min="3642" max="3642" width="7.26953125" style="6" customWidth="1"/>
    <col min="3643" max="3643" width="7.7265625" style="6" customWidth="1"/>
    <col min="3644" max="3644" width="22.453125" style="6" customWidth="1"/>
    <col min="3645" max="3645" width="20.7265625" style="6" customWidth="1"/>
    <col min="3646" max="3646" width="33.54296875" style="6" customWidth="1"/>
    <col min="3647" max="3647" width="22.81640625" style="6" customWidth="1"/>
    <col min="3648" max="3648" width="10.7265625" style="6" hidden="1" customWidth="1"/>
    <col min="3649" max="3649" width="19.54296875" style="6" customWidth="1"/>
    <col min="3650" max="3651" width="10.7265625" style="6" hidden="1" customWidth="1"/>
    <col min="3652" max="3838" width="10.7265625" style="6"/>
    <col min="3839" max="3839" width="9" style="6" customWidth="1"/>
    <col min="3840" max="3840" width="39.7265625" style="6" customWidth="1"/>
    <col min="3841" max="3841" width="17.26953125" style="6" customWidth="1"/>
    <col min="3842" max="3842" width="10.7265625" style="6" hidden="1" customWidth="1"/>
    <col min="3843" max="3843" width="7.453125" style="6" customWidth="1"/>
    <col min="3844" max="3846" width="10.26953125" style="6" customWidth="1"/>
    <col min="3847" max="3847" width="13.54296875" style="6" customWidth="1"/>
    <col min="3848" max="3849" width="8.54296875" style="6" customWidth="1"/>
    <col min="3850" max="3850" width="9.54296875" style="6" customWidth="1"/>
    <col min="3851" max="3853" width="8.54296875" style="6" customWidth="1"/>
    <col min="3854" max="3860" width="9.54296875" style="6" customWidth="1"/>
    <col min="3861" max="3861" width="11.81640625" style="6" customWidth="1"/>
    <col min="3862" max="3863" width="11.7265625" style="6" customWidth="1"/>
    <col min="3864" max="3864" width="9.54296875" style="6" customWidth="1"/>
    <col min="3865" max="3865" width="8" style="6" customWidth="1"/>
    <col min="3866" max="3866" width="9.54296875" style="6" customWidth="1"/>
    <col min="3867" max="3867" width="8" style="6" customWidth="1"/>
    <col min="3868" max="3868" width="9.54296875" style="6" customWidth="1"/>
    <col min="3869" max="3869" width="7.26953125" style="6" customWidth="1"/>
    <col min="3870" max="3870" width="7.7265625" style="6" customWidth="1"/>
    <col min="3871" max="3871" width="9.54296875" style="6" customWidth="1"/>
    <col min="3872" max="3872" width="8.54296875" style="6" customWidth="1"/>
    <col min="3873" max="3873" width="8" style="6" customWidth="1"/>
    <col min="3874" max="3874" width="9.54296875" style="6" customWidth="1"/>
    <col min="3875" max="3875" width="8" style="6" customWidth="1"/>
    <col min="3876" max="3876" width="8.26953125" style="6" customWidth="1"/>
    <col min="3877" max="3878" width="8" style="6" customWidth="1"/>
    <col min="3879" max="3879" width="7.26953125" style="6" customWidth="1"/>
    <col min="3880" max="3881" width="9.54296875" style="6" customWidth="1"/>
    <col min="3882" max="3882" width="8" style="6" customWidth="1"/>
    <col min="3883" max="3885" width="9.54296875" style="6" customWidth="1"/>
    <col min="3886" max="3886" width="7.7265625" style="6" customWidth="1"/>
    <col min="3887" max="3887" width="8.26953125" style="6" customWidth="1"/>
    <col min="3888" max="3888" width="7.7265625" style="6" customWidth="1"/>
    <col min="3889" max="3890" width="8" style="6" customWidth="1"/>
    <col min="3891" max="3894" width="9.54296875" style="6" customWidth="1"/>
    <col min="3895" max="3895" width="8" style="6" customWidth="1"/>
    <col min="3896" max="3896" width="8.54296875" style="6" customWidth="1"/>
    <col min="3897" max="3897" width="9.54296875" style="6" customWidth="1"/>
    <col min="3898" max="3898" width="7.26953125" style="6" customWidth="1"/>
    <col min="3899" max="3899" width="7.7265625" style="6" customWidth="1"/>
    <col min="3900" max="3900" width="22.453125" style="6" customWidth="1"/>
    <col min="3901" max="3901" width="20.7265625" style="6" customWidth="1"/>
    <col min="3902" max="3902" width="33.54296875" style="6" customWidth="1"/>
    <col min="3903" max="3903" width="22.81640625" style="6" customWidth="1"/>
    <col min="3904" max="3904" width="10.7265625" style="6" hidden="1" customWidth="1"/>
    <col min="3905" max="3905" width="19.54296875" style="6" customWidth="1"/>
    <col min="3906" max="3907" width="10.7265625" style="6" hidden="1" customWidth="1"/>
    <col min="3908" max="4094" width="10.7265625" style="6"/>
    <col min="4095" max="4095" width="9" style="6" customWidth="1"/>
    <col min="4096" max="4096" width="39.7265625" style="6" customWidth="1"/>
    <col min="4097" max="4097" width="17.26953125" style="6" customWidth="1"/>
    <col min="4098" max="4098" width="10.7265625" style="6" hidden="1" customWidth="1"/>
    <col min="4099" max="4099" width="7.453125" style="6" customWidth="1"/>
    <col min="4100" max="4102" width="10.26953125" style="6" customWidth="1"/>
    <col min="4103" max="4103" width="13.54296875" style="6" customWidth="1"/>
    <col min="4104" max="4105" width="8.54296875" style="6" customWidth="1"/>
    <col min="4106" max="4106" width="9.54296875" style="6" customWidth="1"/>
    <col min="4107" max="4109" width="8.54296875" style="6" customWidth="1"/>
    <col min="4110" max="4116" width="9.54296875" style="6" customWidth="1"/>
    <col min="4117" max="4117" width="11.81640625" style="6" customWidth="1"/>
    <col min="4118" max="4119" width="11.7265625" style="6" customWidth="1"/>
    <col min="4120" max="4120" width="9.54296875" style="6" customWidth="1"/>
    <col min="4121" max="4121" width="8" style="6" customWidth="1"/>
    <col min="4122" max="4122" width="9.54296875" style="6" customWidth="1"/>
    <col min="4123" max="4123" width="8" style="6" customWidth="1"/>
    <col min="4124" max="4124" width="9.54296875" style="6" customWidth="1"/>
    <col min="4125" max="4125" width="7.26953125" style="6" customWidth="1"/>
    <col min="4126" max="4126" width="7.7265625" style="6" customWidth="1"/>
    <col min="4127" max="4127" width="9.54296875" style="6" customWidth="1"/>
    <col min="4128" max="4128" width="8.54296875" style="6" customWidth="1"/>
    <col min="4129" max="4129" width="8" style="6" customWidth="1"/>
    <col min="4130" max="4130" width="9.54296875" style="6" customWidth="1"/>
    <col min="4131" max="4131" width="8" style="6" customWidth="1"/>
    <col min="4132" max="4132" width="8.26953125" style="6" customWidth="1"/>
    <col min="4133" max="4134" width="8" style="6" customWidth="1"/>
    <col min="4135" max="4135" width="7.26953125" style="6" customWidth="1"/>
    <col min="4136" max="4137" width="9.54296875" style="6" customWidth="1"/>
    <col min="4138" max="4138" width="8" style="6" customWidth="1"/>
    <col min="4139" max="4141" width="9.54296875" style="6" customWidth="1"/>
    <col min="4142" max="4142" width="7.7265625" style="6" customWidth="1"/>
    <col min="4143" max="4143" width="8.26953125" style="6" customWidth="1"/>
    <col min="4144" max="4144" width="7.7265625" style="6" customWidth="1"/>
    <col min="4145" max="4146" width="8" style="6" customWidth="1"/>
    <col min="4147" max="4150" width="9.54296875" style="6" customWidth="1"/>
    <col min="4151" max="4151" width="8" style="6" customWidth="1"/>
    <col min="4152" max="4152" width="8.54296875" style="6" customWidth="1"/>
    <col min="4153" max="4153" width="9.54296875" style="6" customWidth="1"/>
    <col min="4154" max="4154" width="7.26953125" style="6" customWidth="1"/>
    <col min="4155" max="4155" width="7.7265625" style="6" customWidth="1"/>
    <col min="4156" max="4156" width="22.453125" style="6" customWidth="1"/>
    <col min="4157" max="4157" width="20.7265625" style="6" customWidth="1"/>
    <col min="4158" max="4158" width="33.54296875" style="6" customWidth="1"/>
    <col min="4159" max="4159" width="22.81640625" style="6" customWidth="1"/>
    <col min="4160" max="4160" width="10.7265625" style="6" hidden="1" customWidth="1"/>
    <col min="4161" max="4161" width="19.54296875" style="6" customWidth="1"/>
    <col min="4162" max="4163" width="10.7265625" style="6" hidden="1" customWidth="1"/>
    <col min="4164" max="4350" width="10.7265625" style="6"/>
    <col min="4351" max="4351" width="9" style="6" customWidth="1"/>
    <col min="4352" max="4352" width="39.7265625" style="6" customWidth="1"/>
    <col min="4353" max="4353" width="17.26953125" style="6" customWidth="1"/>
    <col min="4354" max="4354" width="10.7265625" style="6" hidden="1" customWidth="1"/>
    <col min="4355" max="4355" width="7.453125" style="6" customWidth="1"/>
    <col min="4356" max="4358" width="10.26953125" style="6" customWidth="1"/>
    <col min="4359" max="4359" width="13.54296875" style="6" customWidth="1"/>
    <col min="4360" max="4361" width="8.54296875" style="6" customWidth="1"/>
    <col min="4362" max="4362" width="9.54296875" style="6" customWidth="1"/>
    <col min="4363" max="4365" width="8.54296875" style="6" customWidth="1"/>
    <col min="4366" max="4372" width="9.54296875" style="6" customWidth="1"/>
    <col min="4373" max="4373" width="11.81640625" style="6" customWidth="1"/>
    <col min="4374" max="4375" width="11.7265625" style="6" customWidth="1"/>
    <col min="4376" max="4376" width="9.54296875" style="6" customWidth="1"/>
    <col min="4377" max="4377" width="8" style="6" customWidth="1"/>
    <col min="4378" max="4378" width="9.54296875" style="6" customWidth="1"/>
    <col min="4379" max="4379" width="8" style="6" customWidth="1"/>
    <col min="4380" max="4380" width="9.54296875" style="6" customWidth="1"/>
    <col min="4381" max="4381" width="7.26953125" style="6" customWidth="1"/>
    <col min="4382" max="4382" width="7.7265625" style="6" customWidth="1"/>
    <col min="4383" max="4383" width="9.54296875" style="6" customWidth="1"/>
    <col min="4384" max="4384" width="8.54296875" style="6" customWidth="1"/>
    <col min="4385" max="4385" width="8" style="6" customWidth="1"/>
    <col min="4386" max="4386" width="9.54296875" style="6" customWidth="1"/>
    <col min="4387" max="4387" width="8" style="6" customWidth="1"/>
    <col min="4388" max="4388" width="8.26953125" style="6" customWidth="1"/>
    <col min="4389" max="4390" width="8" style="6" customWidth="1"/>
    <col min="4391" max="4391" width="7.26953125" style="6" customWidth="1"/>
    <col min="4392" max="4393" width="9.54296875" style="6" customWidth="1"/>
    <col min="4394" max="4394" width="8" style="6" customWidth="1"/>
    <col min="4395" max="4397" width="9.54296875" style="6" customWidth="1"/>
    <col min="4398" max="4398" width="7.7265625" style="6" customWidth="1"/>
    <col min="4399" max="4399" width="8.26953125" style="6" customWidth="1"/>
    <col min="4400" max="4400" width="7.7265625" style="6" customWidth="1"/>
    <col min="4401" max="4402" width="8" style="6" customWidth="1"/>
    <col min="4403" max="4406" width="9.54296875" style="6" customWidth="1"/>
    <col min="4407" max="4407" width="8" style="6" customWidth="1"/>
    <col min="4408" max="4408" width="8.54296875" style="6" customWidth="1"/>
    <col min="4409" max="4409" width="9.54296875" style="6" customWidth="1"/>
    <col min="4410" max="4410" width="7.26953125" style="6" customWidth="1"/>
    <col min="4411" max="4411" width="7.7265625" style="6" customWidth="1"/>
    <col min="4412" max="4412" width="22.453125" style="6" customWidth="1"/>
    <col min="4413" max="4413" width="20.7265625" style="6" customWidth="1"/>
    <col min="4414" max="4414" width="33.54296875" style="6" customWidth="1"/>
    <col min="4415" max="4415" width="22.81640625" style="6" customWidth="1"/>
    <col min="4416" max="4416" width="10.7265625" style="6" hidden="1" customWidth="1"/>
    <col min="4417" max="4417" width="19.54296875" style="6" customWidth="1"/>
    <col min="4418" max="4419" width="10.7265625" style="6" hidden="1" customWidth="1"/>
    <col min="4420" max="4606" width="10.7265625" style="6"/>
    <col min="4607" max="4607" width="9" style="6" customWidth="1"/>
    <col min="4608" max="4608" width="39.7265625" style="6" customWidth="1"/>
    <col min="4609" max="4609" width="17.26953125" style="6" customWidth="1"/>
    <col min="4610" max="4610" width="10.7265625" style="6" hidden="1" customWidth="1"/>
    <col min="4611" max="4611" width="7.453125" style="6" customWidth="1"/>
    <col min="4612" max="4614" width="10.26953125" style="6" customWidth="1"/>
    <col min="4615" max="4615" width="13.54296875" style="6" customWidth="1"/>
    <col min="4616" max="4617" width="8.54296875" style="6" customWidth="1"/>
    <col min="4618" max="4618" width="9.54296875" style="6" customWidth="1"/>
    <col min="4619" max="4621" width="8.54296875" style="6" customWidth="1"/>
    <col min="4622" max="4628" width="9.54296875" style="6" customWidth="1"/>
    <col min="4629" max="4629" width="11.81640625" style="6" customWidth="1"/>
    <col min="4630" max="4631" width="11.7265625" style="6" customWidth="1"/>
    <col min="4632" max="4632" width="9.54296875" style="6" customWidth="1"/>
    <col min="4633" max="4633" width="8" style="6" customWidth="1"/>
    <col min="4634" max="4634" width="9.54296875" style="6" customWidth="1"/>
    <col min="4635" max="4635" width="8" style="6" customWidth="1"/>
    <col min="4636" max="4636" width="9.54296875" style="6" customWidth="1"/>
    <col min="4637" max="4637" width="7.26953125" style="6" customWidth="1"/>
    <col min="4638" max="4638" width="7.7265625" style="6" customWidth="1"/>
    <col min="4639" max="4639" width="9.54296875" style="6" customWidth="1"/>
    <col min="4640" max="4640" width="8.54296875" style="6" customWidth="1"/>
    <col min="4641" max="4641" width="8" style="6" customWidth="1"/>
    <col min="4642" max="4642" width="9.54296875" style="6" customWidth="1"/>
    <col min="4643" max="4643" width="8" style="6" customWidth="1"/>
    <col min="4644" max="4644" width="8.26953125" style="6" customWidth="1"/>
    <col min="4645" max="4646" width="8" style="6" customWidth="1"/>
    <col min="4647" max="4647" width="7.26953125" style="6" customWidth="1"/>
    <col min="4648" max="4649" width="9.54296875" style="6" customWidth="1"/>
    <col min="4650" max="4650" width="8" style="6" customWidth="1"/>
    <col min="4651" max="4653" width="9.54296875" style="6" customWidth="1"/>
    <col min="4654" max="4654" width="7.7265625" style="6" customWidth="1"/>
    <col min="4655" max="4655" width="8.26953125" style="6" customWidth="1"/>
    <col min="4656" max="4656" width="7.7265625" style="6" customWidth="1"/>
    <col min="4657" max="4658" width="8" style="6" customWidth="1"/>
    <col min="4659" max="4662" width="9.54296875" style="6" customWidth="1"/>
    <col min="4663" max="4663" width="8" style="6" customWidth="1"/>
    <col min="4664" max="4664" width="8.54296875" style="6" customWidth="1"/>
    <col min="4665" max="4665" width="9.54296875" style="6" customWidth="1"/>
    <col min="4666" max="4666" width="7.26953125" style="6" customWidth="1"/>
    <col min="4667" max="4667" width="7.7265625" style="6" customWidth="1"/>
    <col min="4668" max="4668" width="22.453125" style="6" customWidth="1"/>
    <col min="4669" max="4669" width="20.7265625" style="6" customWidth="1"/>
    <col min="4670" max="4670" width="33.54296875" style="6" customWidth="1"/>
    <col min="4671" max="4671" width="22.81640625" style="6" customWidth="1"/>
    <col min="4672" max="4672" width="10.7265625" style="6" hidden="1" customWidth="1"/>
    <col min="4673" max="4673" width="19.54296875" style="6" customWidth="1"/>
    <col min="4674" max="4675" width="10.7265625" style="6" hidden="1" customWidth="1"/>
    <col min="4676" max="4862" width="10.7265625" style="6"/>
    <col min="4863" max="4863" width="9" style="6" customWidth="1"/>
    <col min="4864" max="4864" width="39.7265625" style="6" customWidth="1"/>
    <col min="4865" max="4865" width="17.26953125" style="6" customWidth="1"/>
    <col min="4866" max="4866" width="10.7265625" style="6" hidden="1" customWidth="1"/>
    <col min="4867" max="4867" width="7.453125" style="6" customWidth="1"/>
    <col min="4868" max="4870" width="10.26953125" style="6" customWidth="1"/>
    <col min="4871" max="4871" width="13.54296875" style="6" customWidth="1"/>
    <col min="4872" max="4873" width="8.54296875" style="6" customWidth="1"/>
    <col min="4874" max="4874" width="9.54296875" style="6" customWidth="1"/>
    <col min="4875" max="4877" width="8.54296875" style="6" customWidth="1"/>
    <col min="4878" max="4884" width="9.54296875" style="6" customWidth="1"/>
    <col min="4885" max="4885" width="11.81640625" style="6" customWidth="1"/>
    <col min="4886" max="4887" width="11.7265625" style="6" customWidth="1"/>
    <col min="4888" max="4888" width="9.54296875" style="6" customWidth="1"/>
    <col min="4889" max="4889" width="8" style="6" customWidth="1"/>
    <col min="4890" max="4890" width="9.54296875" style="6" customWidth="1"/>
    <col min="4891" max="4891" width="8" style="6" customWidth="1"/>
    <col min="4892" max="4892" width="9.54296875" style="6" customWidth="1"/>
    <col min="4893" max="4893" width="7.26953125" style="6" customWidth="1"/>
    <col min="4894" max="4894" width="7.7265625" style="6" customWidth="1"/>
    <col min="4895" max="4895" width="9.54296875" style="6" customWidth="1"/>
    <col min="4896" max="4896" width="8.54296875" style="6" customWidth="1"/>
    <col min="4897" max="4897" width="8" style="6" customWidth="1"/>
    <col min="4898" max="4898" width="9.54296875" style="6" customWidth="1"/>
    <col min="4899" max="4899" width="8" style="6" customWidth="1"/>
    <col min="4900" max="4900" width="8.26953125" style="6" customWidth="1"/>
    <col min="4901" max="4902" width="8" style="6" customWidth="1"/>
    <col min="4903" max="4903" width="7.26953125" style="6" customWidth="1"/>
    <col min="4904" max="4905" width="9.54296875" style="6" customWidth="1"/>
    <col min="4906" max="4906" width="8" style="6" customWidth="1"/>
    <col min="4907" max="4909" width="9.54296875" style="6" customWidth="1"/>
    <col min="4910" max="4910" width="7.7265625" style="6" customWidth="1"/>
    <col min="4911" max="4911" width="8.26953125" style="6" customWidth="1"/>
    <col min="4912" max="4912" width="7.7265625" style="6" customWidth="1"/>
    <col min="4913" max="4914" width="8" style="6" customWidth="1"/>
    <col min="4915" max="4918" width="9.54296875" style="6" customWidth="1"/>
    <col min="4919" max="4919" width="8" style="6" customWidth="1"/>
    <col min="4920" max="4920" width="8.54296875" style="6" customWidth="1"/>
    <col min="4921" max="4921" width="9.54296875" style="6" customWidth="1"/>
    <col min="4922" max="4922" width="7.26953125" style="6" customWidth="1"/>
    <col min="4923" max="4923" width="7.7265625" style="6" customWidth="1"/>
    <col min="4924" max="4924" width="22.453125" style="6" customWidth="1"/>
    <col min="4925" max="4925" width="20.7265625" style="6" customWidth="1"/>
    <col min="4926" max="4926" width="33.54296875" style="6" customWidth="1"/>
    <col min="4927" max="4927" width="22.81640625" style="6" customWidth="1"/>
    <col min="4928" max="4928" width="10.7265625" style="6" hidden="1" customWidth="1"/>
    <col min="4929" max="4929" width="19.54296875" style="6" customWidth="1"/>
    <col min="4930" max="4931" width="10.7265625" style="6" hidden="1" customWidth="1"/>
    <col min="4932" max="5118" width="10.7265625" style="6"/>
    <col min="5119" max="5119" width="9" style="6" customWidth="1"/>
    <col min="5120" max="5120" width="39.7265625" style="6" customWidth="1"/>
    <col min="5121" max="5121" width="17.26953125" style="6" customWidth="1"/>
    <col min="5122" max="5122" width="10.7265625" style="6" hidden="1" customWidth="1"/>
    <col min="5123" max="5123" width="7.453125" style="6" customWidth="1"/>
    <col min="5124" max="5126" width="10.26953125" style="6" customWidth="1"/>
    <col min="5127" max="5127" width="13.54296875" style="6" customWidth="1"/>
    <col min="5128" max="5129" width="8.54296875" style="6" customWidth="1"/>
    <col min="5130" max="5130" width="9.54296875" style="6" customWidth="1"/>
    <col min="5131" max="5133" width="8.54296875" style="6" customWidth="1"/>
    <col min="5134" max="5140" width="9.54296875" style="6" customWidth="1"/>
    <col min="5141" max="5141" width="11.81640625" style="6" customWidth="1"/>
    <col min="5142" max="5143" width="11.7265625" style="6" customWidth="1"/>
    <col min="5144" max="5144" width="9.54296875" style="6" customWidth="1"/>
    <col min="5145" max="5145" width="8" style="6" customWidth="1"/>
    <col min="5146" max="5146" width="9.54296875" style="6" customWidth="1"/>
    <col min="5147" max="5147" width="8" style="6" customWidth="1"/>
    <col min="5148" max="5148" width="9.54296875" style="6" customWidth="1"/>
    <col min="5149" max="5149" width="7.26953125" style="6" customWidth="1"/>
    <col min="5150" max="5150" width="7.7265625" style="6" customWidth="1"/>
    <col min="5151" max="5151" width="9.54296875" style="6" customWidth="1"/>
    <col min="5152" max="5152" width="8.54296875" style="6" customWidth="1"/>
    <col min="5153" max="5153" width="8" style="6" customWidth="1"/>
    <col min="5154" max="5154" width="9.54296875" style="6" customWidth="1"/>
    <col min="5155" max="5155" width="8" style="6" customWidth="1"/>
    <col min="5156" max="5156" width="8.26953125" style="6" customWidth="1"/>
    <col min="5157" max="5158" width="8" style="6" customWidth="1"/>
    <col min="5159" max="5159" width="7.26953125" style="6" customWidth="1"/>
    <col min="5160" max="5161" width="9.54296875" style="6" customWidth="1"/>
    <col min="5162" max="5162" width="8" style="6" customWidth="1"/>
    <col min="5163" max="5165" width="9.54296875" style="6" customWidth="1"/>
    <col min="5166" max="5166" width="7.7265625" style="6" customWidth="1"/>
    <col min="5167" max="5167" width="8.26953125" style="6" customWidth="1"/>
    <col min="5168" max="5168" width="7.7265625" style="6" customWidth="1"/>
    <col min="5169" max="5170" width="8" style="6" customWidth="1"/>
    <col min="5171" max="5174" width="9.54296875" style="6" customWidth="1"/>
    <col min="5175" max="5175" width="8" style="6" customWidth="1"/>
    <col min="5176" max="5176" width="8.54296875" style="6" customWidth="1"/>
    <col min="5177" max="5177" width="9.54296875" style="6" customWidth="1"/>
    <col min="5178" max="5178" width="7.26953125" style="6" customWidth="1"/>
    <col min="5179" max="5179" width="7.7265625" style="6" customWidth="1"/>
    <col min="5180" max="5180" width="22.453125" style="6" customWidth="1"/>
    <col min="5181" max="5181" width="20.7265625" style="6" customWidth="1"/>
    <col min="5182" max="5182" width="33.54296875" style="6" customWidth="1"/>
    <col min="5183" max="5183" width="22.81640625" style="6" customWidth="1"/>
    <col min="5184" max="5184" width="10.7265625" style="6" hidden="1" customWidth="1"/>
    <col min="5185" max="5185" width="19.54296875" style="6" customWidth="1"/>
    <col min="5186" max="5187" width="10.7265625" style="6" hidden="1" customWidth="1"/>
    <col min="5188" max="5374" width="10.7265625" style="6"/>
    <col min="5375" max="5375" width="9" style="6" customWidth="1"/>
    <col min="5376" max="5376" width="39.7265625" style="6" customWidth="1"/>
    <col min="5377" max="5377" width="17.26953125" style="6" customWidth="1"/>
    <col min="5378" max="5378" width="10.7265625" style="6" hidden="1" customWidth="1"/>
    <col min="5379" max="5379" width="7.453125" style="6" customWidth="1"/>
    <col min="5380" max="5382" width="10.26953125" style="6" customWidth="1"/>
    <col min="5383" max="5383" width="13.54296875" style="6" customWidth="1"/>
    <col min="5384" max="5385" width="8.54296875" style="6" customWidth="1"/>
    <col min="5386" max="5386" width="9.54296875" style="6" customWidth="1"/>
    <col min="5387" max="5389" width="8.54296875" style="6" customWidth="1"/>
    <col min="5390" max="5396" width="9.54296875" style="6" customWidth="1"/>
    <col min="5397" max="5397" width="11.81640625" style="6" customWidth="1"/>
    <col min="5398" max="5399" width="11.7265625" style="6" customWidth="1"/>
    <col min="5400" max="5400" width="9.54296875" style="6" customWidth="1"/>
    <col min="5401" max="5401" width="8" style="6" customWidth="1"/>
    <col min="5402" max="5402" width="9.54296875" style="6" customWidth="1"/>
    <col min="5403" max="5403" width="8" style="6" customWidth="1"/>
    <col min="5404" max="5404" width="9.54296875" style="6" customWidth="1"/>
    <col min="5405" max="5405" width="7.26953125" style="6" customWidth="1"/>
    <col min="5406" max="5406" width="7.7265625" style="6" customWidth="1"/>
    <col min="5407" max="5407" width="9.54296875" style="6" customWidth="1"/>
    <col min="5408" max="5408" width="8.54296875" style="6" customWidth="1"/>
    <col min="5409" max="5409" width="8" style="6" customWidth="1"/>
    <col min="5410" max="5410" width="9.54296875" style="6" customWidth="1"/>
    <col min="5411" max="5411" width="8" style="6" customWidth="1"/>
    <col min="5412" max="5412" width="8.26953125" style="6" customWidth="1"/>
    <col min="5413" max="5414" width="8" style="6" customWidth="1"/>
    <col min="5415" max="5415" width="7.26953125" style="6" customWidth="1"/>
    <col min="5416" max="5417" width="9.54296875" style="6" customWidth="1"/>
    <col min="5418" max="5418" width="8" style="6" customWidth="1"/>
    <col min="5419" max="5421" width="9.54296875" style="6" customWidth="1"/>
    <col min="5422" max="5422" width="7.7265625" style="6" customWidth="1"/>
    <col min="5423" max="5423" width="8.26953125" style="6" customWidth="1"/>
    <col min="5424" max="5424" width="7.7265625" style="6" customWidth="1"/>
    <col min="5425" max="5426" width="8" style="6" customWidth="1"/>
    <col min="5427" max="5430" width="9.54296875" style="6" customWidth="1"/>
    <col min="5431" max="5431" width="8" style="6" customWidth="1"/>
    <col min="5432" max="5432" width="8.54296875" style="6" customWidth="1"/>
    <col min="5433" max="5433" width="9.54296875" style="6" customWidth="1"/>
    <col min="5434" max="5434" width="7.26953125" style="6" customWidth="1"/>
    <col min="5435" max="5435" width="7.7265625" style="6" customWidth="1"/>
    <col min="5436" max="5436" width="22.453125" style="6" customWidth="1"/>
    <col min="5437" max="5437" width="20.7265625" style="6" customWidth="1"/>
    <col min="5438" max="5438" width="33.54296875" style="6" customWidth="1"/>
    <col min="5439" max="5439" width="22.81640625" style="6" customWidth="1"/>
    <col min="5440" max="5440" width="10.7265625" style="6" hidden="1" customWidth="1"/>
    <col min="5441" max="5441" width="19.54296875" style="6" customWidth="1"/>
    <col min="5442" max="5443" width="10.7265625" style="6" hidden="1" customWidth="1"/>
    <col min="5444" max="5630" width="10.7265625" style="6"/>
    <col min="5631" max="5631" width="9" style="6" customWidth="1"/>
    <col min="5632" max="5632" width="39.7265625" style="6" customWidth="1"/>
    <col min="5633" max="5633" width="17.26953125" style="6" customWidth="1"/>
    <col min="5634" max="5634" width="10.7265625" style="6" hidden="1" customWidth="1"/>
    <col min="5635" max="5635" width="7.453125" style="6" customWidth="1"/>
    <col min="5636" max="5638" width="10.26953125" style="6" customWidth="1"/>
    <col min="5639" max="5639" width="13.54296875" style="6" customWidth="1"/>
    <col min="5640" max="5641" width="8.54296875" style="6" customWidth="1"/>
    <col min="5642" max="5642" width="9.54296875" style="6" customWidth="1"/>
    <col min="5643" max="5645" width="8.54296875" style="6" customWidth="1"/>
    <col min="5646" max="5652" width="9.54296875" style="6" customWidth="1"/>
    <col min="5653" max="5653" width="11.81640625" style="6" customWidth="1"/>
    <col min="5654" max="5655" width="11.7265625" style="6" customWidth="1"/>
    <col min="5656" max="5656" width="9.54296875" style="6" customWidth="1"/>
    <col min="5657" max="5657" width="8" style="6" customWidth="1"/>
    <col min="5658" max="5658" width="9.54296875" style="6" customWidth="1"/>
    <col min="5659" max="5659" width="8" style="6" customWidth="1"/>
    <col min="5660" max="5660" width="9.54296875" style="6" customWidth="1"/>
    <col min="5661" max="5661" width="7.26953125" style="6" customWidth="1"/>
    <col min="5662" max="5662" width="7.7265625" style="6" customWidth="1"/>
    <col min="5663" max="5663" width="9.54296875" style="6" customWidth="1"/>
    <col min="5664" max="5664" width="8.54296875" style="6" customWidth="1"/>
    <col min="5665" max="5665" width="8" style="6" customWidth="1"/>
    <col min="5666" max="5666" width="9.54296875" style="6" customWidth="1"/>
    <col min="5667" max="5667" width="8" style="6" customWidth="1"/>
    <col min="5668" max="5668" width="8.26953125" style="6" customWidth="1"/>
    <col min="5669" max="5670" width="8" style="6" customWidth="1"/>
    <col min="5671" max="5671" width="7.26953125" style="6" customWidth="1"/>
    <col min="5672" max="5673" width="9.54296875" style="6" customWidth="1"/>
    <col min="5674" max="5674" width="8" style="6" customWidth="1"/>
    <col min="5675" max="5677" width="9.54296875" style="6" customWidth="1"/>
    <col min="5678" max="5678" width="7.7265625" style="6" customWidth="1"/>
    <col min="5679" max="5679" width="8.26953125" style="6" customWidth="1"/>
    <col min="5680" max="5680" width="7.7265625" style="6" customWidth="1"/>
    <col min="5681" max="5682" width="8" style="6" customWidth="1"/>
    <col min="5683" max="5686" width="9.54296875" style="6" customWidth="1"/>
    <col min="5687" max="5687" width="8" style="6" customWidth="1"/>
    <col min="5688" max="5688" width="8.54296875" style="6" customWidth="1"/>
    <col min="5689" max="5689" width="9.54296875" style="6" customWidth="1"/>
    <col min="5690" max="5690" width="7.26953125" style="6" customWidth="1"/>
    <col min="5691" max="5691" width="7.7265625" style="6" customWidth="1"/>
    <col min="5692" max="5692" width="22.453125" style="6" customWidth="1"/>
    <col min="5693" max="5693" width="20.7265625" style="6" customWidth="1"/>
    <col min="5694" max="5694" width="33.54296875" style="6" customWidth="1"/>
    <col min="5695" max="5695" width="22.81640625" style="6" customWidth="1"/>
    <col min="5696" max="5696" width="10.7265625" style="6" hidden="1" customWidth="1"/>
    <col min="5697" max="5697" width="19.54296875" style="6" customWidth="1"/>
    <col min="5698" max="5699" width="10.7265625" style="6" hidden="1" customWidth="1"/>
    <col min="5700" max="5886" width="10.7265625" style="6"/>
    <col min="5887" max="5887" width="9" style="6" customWidth="1"/>
    <col min="5888" max="5888" width="39.7265625" style="6" customWidth="1"/>
    <col min="5889" max="5889" width="17.26953125" style="6" customWidth="1"/>
    <col min="5890" max="5890" width="10.7265625" style="6" hidden="1" customWidth="1"/>
    <col min="5891" max="5891" width="7.453125" style="6" customWidth="1"/>
    <col min="5892" max="5894" width="10.26953125" style="6" customWidth="1"/>
    <col min="5895" max="5895" width="13.54296875" style="6" customWidth="1"/>
    <col min="5896" max="5897" width="8.54296875" style="6" customWidth="1"/>
    <col min="5898" max="5898" width="9.54296875" style="6" customWidth="1"/>
    <col min="5899" max="5901" width="8.54296875" style="6" customWidth="1"/>
    <col min="5902" max="5908" width="9.54296875" style="6" customWidth="1"/>
    <col min="5909" max="5909" width="11.81640625" style="6" customWidth="1"/>
    <col min="5910" max="5911" width="11.7265625" style="6" customWidth="1"/>
    <col min="5912" max="5912" width="9.54296875" style="6" customWidth="1"/>
    <col min="5913" max="5913" width="8" style="6" customWidth="1"/>
    <col min="5914" max="5914" width="9.54296875" style="6" customWidth="1"/>
    <col min="5915" max="5915" width="8" style="6" customWidth="1"/>
    <col min="5916" max="5916" width="9.54296875" style="6" customWidth="1"/>
    <col min="5917" max="5917" width="7.26953125" style="6" customWidth="1"/>
    <col min="5918" max="5918" width="7.7265625" style="6" customWidth="1"/>
    <col min="5919" max="5919" width="9.54296875" style="6" customWidth="1"/>
    <col min="5920" max="5920" width="8.54296875" style="6" customWidth="1"/>
    <col min="5921" max="5921" width="8" style="6" customWidth="1"/>
    <col min="5922" max="5922" width="9.54296875" style="6" customWidth="1"/>
    <col min="5923" max="5923" width="8" style="6" customWidth="1"/>
    <col min="5924" max="5924" width="8.26953125" style="6" customWidth="1"/>
    <col min="5925" max="5926" width="8" style="6" customWidth="1"/>
    <col min="5927" max="5927" width="7.26953125" style="6" customWidth="1"/>
    <col min="5928" max="5929" width="9.54296875" style="6" customWidth="1"/>
    <col min="5930" max="5930" width="8" style="6" customWidth="1"/>
    <col min="5931" max="5933" width="9.54296875" style="6" customWidth="1"/>
    <col min="5934" max="5934" width="7.7265625" style="6" customWidth="1"/>
    <col min="5935" max="5935" width="8.26953125" style="6" customWidth="1"/>
    <col min="5936" max="5936" width="7.7265625" style="6" customWidth="1"/>
    <col min="5937" max="5938" width="8" style="6" customWidth="1"/>
    <col min="5939" max="5942" width="9.54296875" style="6" customWidth="1"/>
    <col min="5943" max="5943" width="8" style="6" customWidth="1"/>
    <col min="5944" max="5944" width="8.54296875" style="6" customWidth="1"/>
    <col min="5945" max="5945" width="9.54296875" style="6" customWidth="1"/>
    <col min="5946" max="5946" width="7.26953125" style="6" customWidth="1"/>
    <col min="5947" max="5947" width="7.7265625" style="6" customWidth="1"/>
    <col min="5948" max="5948" width="22.453125" style="6" customWidth="1"/>
    <col min="5949" max="5949" width="20.7265625" style="6" customWidth="1"/>
    <col min="5950" max="5950" width="33.54296875" style="6" customWidth="1"/>
    <col min="5951" max="5951" width="22.81640625" style="6" customWidth="1"/>
    <col min="5952" max="5952" width="10.7265625" style="6" hidden="1" customWidth="1"/>
    <col min="5953" max="5953" width="19.54296875" style="6" customWidth="1"/>
    <col min="5954" max="5955" width="10.7265625" style="6" hidden="1" customWidth="1"/>
    <col min="5956" max="6142" width="10.7265625" style="6"/>
    <col min="6143" max="6143" width="9" style="6" customWidth="1"/>
    <col min="6144" max="6144" width="39.7265625" style="6" customWidth="1"/>
    <col min="6145" max="6145" width="17.26953125" style="6" customWidth="1"/>
    <col min="6146" max="6146" width="10.7265625" style="6" hidden="1" customWidth="1"/>
    <col min="6147" max="6147" width="7.453125" style="6" customWidth="1"/>
    <col min="6148" max="6150" width="10.26953125" style="6" customWidth="1"/>
    <col min="6151" max="6151" width="13.54296875" style="6" customWidth="1"/>
    <col min="6152" max="6153" width="8.54296875" style="6" customWidth="1"/>
    <col min="6154" max="6154" width="9.54296875" style="6" customWidth="1"/>
    <col min="6155" max="6157" width="8.54296875" style="6" customWidth="1"/>
    <col min="6158" max="6164" width="9.54296875" style="6" customWidth="1"/>
    <col min="6165" max="6165" width="11.81640625" style="6" customWidth="1"/>
    <col min="6166" max="6167" width="11.7265625" style="6" customWidth="1"/>
    <col min="6168" max="6168" width="9.54296875" style="6" customWidth="1"/>
    <col min="6169" max="6169" width="8" style="6" customWidth="1"/>
    <col min="6170" max="6170" width="9.54296875" style="6" customWidth="1"/>
    <col min="6171" max="6171" width="8" style="6" customWidth="1"/>
    <col min="6172" max="6172" width="9.54296875" style="6" customWidth="1"/>
    <col min="6173" max="6173" width="7.26953125" style="6" customWidth="1"/>
    <col min="6174" max="6174" width="7.7265625" style="6" customWidth="1"/>
    <col min="6175" max="6175" width="9.54296875" style="6" customWidth="1"/>
    <col min="6176" max="6176" width="8.54296875" style="6" customWidth="1"/>
    <col min="6177" max="6177" width="8" style="6" customWidth="1"/>
    <col min="6178" max="6178" width="9.54296875" style="6" customWidth="1"/>
    <col min="6179" max="6179" width="8" style="6" customWidth="1"/>
    <col min="6180" max="6180" width="8.26953125" style="6" customWidth="1"/>
    <col min="6181" max="6182" width="8" style="6" customWidth="1"/>
    <col min="6183" max="6183" width="7.26953125" style="6" customWidth="1"/>
    <col min="6184" max="6185" width="9.54296875" style="6" customWidth="1"/>
    <col min="6186" max="6186" width="8" style="6" customWidth="1"/>
    <col min="6187" max="6189" width="9.54296875" style="6" customWidth="1"/>
    <col min="6190" max="6190" width="7.7265625" style="6" customWidth="1"/>
    <col min="6191" max="6191" width="8.26953125" style="6" customWidth="1"/>
    <col min="6192" max="6192" width="7.7265625" style="6" customWidth="1"/>
    <col min="6193" max="6194" width="8" style="6" customWidth="1"/>
    <col min="6195" max="6198" width="9.54296875" style="6" customWidth="1"/>
    <col min="6199" max="6199" width="8" style="6" customWidth="1"/>
    <col min="6200" max="6200" width="8.54296875" style="6" customWidth="1"/>
    <col min="6201" max="6201" width="9.54296875" style="6" customWidth="1"/>
    <col min="6202" max="6202" width="7.26953125" style="6" customWidth="1"/>
    <col min="6203" max="6203" width="7.7265625" style="6" customWidth="1"/>
    <col min="6204" max="6204" width="22.453125" style="6" customWidth="1"/>
    <col min="6205" max="6205" width="20.7265625" style="6" customWidth="1"/>
    <col min="6206" max="6206" width="33.54296875" style="6" customWidth="1"/>
    <col min="6207" max="6207" width="22.81640625" style="6" customWidth="1"/>
    <col min="6208" max="6208" width="10.7265625" style="6" hidden="1" customWidth="1"/>
    <col min="6209" max="6209" width="19.54296875" style="6" customWidth="1"/>
    <col min="6210" max="6211" width="10.7265625" style="6" hidden="1" customWidth="1"/>
    <col min="6212" max="6398" width="10.7265625" style="6"/>
    <col min="6399" max="6399" width="9" style="6" customWidth="1"/>
    <col min="6400" max="6400" width="39.7265625" style="6" customWidth="1"/>
    <col min="6401" max="6401" width="17.26953125" style="6" customWidth="1"/>
    <col min="6402" max="6402" width="10.7265625" style="6" hidden="1" customWidth="1"/>
    <col min="6403" max="6403" width="7.453125" style="6" customWidth="1"/>
    <col min="6404" max="6406" width="10.26953125" style="6" customWidth="1"/>
    <col min="6407" max="6407" width="13.54296875" style="6" customWidth="1"/>
    <col min="6408" max="6409" width="8.54296875" style="6" customWidth="1"/>
    <col min="6410" max="6410" width="9.54296875" style="6" customWidth="1"/>
    <col min="6411" max="6413" width="8.54296875" style="6" customWidth="1"/>
    <col min="6414" max="6420" width="9.54296875" style="6" customWidth="1"/>
    <col min="6421" max="6421" width="11.81640625" style="6" customWidth="1"/>
    <col min="6422" max="6423" width="11.7265625" style="6" customWidth="1"/>
    <col min="6424" max="6424" width="9.54296875" style="6" customWidth="1"/>
    <col min="6425" max="6425" width="8" style="6" customWidth="1"/>
    <col min="6426" max="6426" width="9.54296875" style="6" customWidth="1"/>
    <col min="6427" max="6427" width="8" style="6" customWidth="1"/>
    <col min="6428" max="6428" width="9.54296875" style="6" customWidth="1"/>
    <col min="6429" max="6429" width="7.26953125" style="6" customWidth="1"/>
    <col min="6430" max="6430" width="7.7265625" style="6" customWidth="1"/>
    <col min="6431" max="6431" width="9.54296875" style="6" customWidth="1"/>
    <col min="6432" max="6432" width="8.54296875" style="6" customWidth="1"/>
    <col min="6433" max="6433" width="8" style="6" customWidth="1"/>
    <col min="6434" max="6434" width="9.54296875" style="6" customWidth="1"/>
    <col min="6435" max="6435" width="8" style="6" customWidth="1"/>
    <col min="6436" max="6436" width="8.26953125" style="6" customWidth="1"/>
    <col min="6437" max="6438" width="8" style="6" customWidth="1"/>
    <col min="6439" max="6439" width="7.26953125" style="6" customWidth="1"/>
    <col min="6440" max="6441" width="9.54296875" style="6" customWidth="1"/>
    <col min="6442" max="6442" width="8" style="6" customWidth="1"/>
    <col min="6443" max="6445" width="9.54296875" style="6" customWidth="1"/>
    <col min="6446" max="6446" width="7.7265625" style="6" customWidth="1"/>
    <col min="6447" max="6447" width="8.26953125" style="6" customWidth="1"/>
    <col min="6448" max="6448" width="7.7265625" style="6" customWidth="1"/>
    <col min="6449" max="6450" width="8" style="6" customWidth="1"/>
    <col min="6451" max="6454" width="9.54296875" style="6" customWidth="1"/>
    <col min="6455" max="6455" width="8" style="6" customWidth="1"/>
    <col min="6456" max="6456" width="8.54296875" style="6" customWidth="1"/>
    <col min="6457" max="6457" width="9.54296875" style="6" customWidth="1"/>
    <col min="6458" max="6458" width="7.26953125" style="6" customWidth="1"/>
    <col min="6459" max="6459" width="7.7265625" style="6" customWidth="1"/>
    <col min="6460" max="6460" width="22.453125" style="6" customWidth="1"/>
    <col min="6461" max="6461" width="20.7265625" style="6" customWidth="1"/>
    <col min="6462" max="6462" width="33.54296875" style="6" customWidth="1"/>
    <col min="6463" max="6463" width="22.81640625" style="6" customWidth="1"/>
    <col min="6464" max="6464" width="10.7265625" style="6" hidden="1" customWidth="1"/>
    <col min="6465" max="6465" width="19.54296875" style="6" customWidth="1"/>
    <col min="6466" max="6467" width="10.7265625" style="6" hidden="1" customWidth="1"/>
    <col min="6468" max="6654" width="10.7265625" style="6"/>
    <col min="6655" max="6655" width="9" style="6" customWidth="1"/>
    <col min="6656" max="6656" width="39.7265625" style="6" customWidth="1"/>
    <col min="6657" max="6657" width="17.26953125" style="6" customWidth="1"/>
    <col min="6658" max="6658" width="10.7265625" style="6" hidden="1" customWidth="1"/>
    <col min="6659" max="6659" width="7.453125" style="6" customWidth="1"/>
    <col min="6660" max="6662" width="10.26953125" style="6" customWidth="1"/>
    <col min="6663" max="6663" width="13.54296875" style="6" customWidth="1"/>
    <col min="6664" max="6665" width="8.54296875" style="6" customWidth="1"/>
    <col min="6666" max="6666" width="9.54296875" style="6" customWidth="1"/>
    <col min="6667" max="6669" width="8.54296875" style="6" customWidth="1"/>
    <col min="6670" max="6676" width="9.54296875" style="6" customWidth="1"/>
    <col min="6677" max="6677" width="11.81640625" style="6" customWidth="1"/>
    <col min="6678" max="6679" width="11.7265625" style="6" customWidth="1"/>
    <col min="6680" max="6680" width="9.54296875" style="6" customWidth="1"/>
    <col min="6681" max="6681" width="8" style="6" customWidth="1"/>
    <col min="6682" max="6682" width="9.54296875" style="6" customWidth="1"/>
    <col min="6683" max="6683" width="8" style="6" customWidth="1"/>
    <col min="6684" max="6684" width="9.54296875" style="6" customWidth="1"/>
    <col min="6685" max="6685" width="7.26953125" style="6" customWidth="1"/>
    <col min="6686" max="6686" width="7.7265625" style="6" customWidth="1"/>
    <col min="6687" max="6687" width="9.54296875" style="6" customWidth="1"/>
    <col min="6688" max="6688" width="8.54296875" style="6" customWidth="1"/>
    <col min="6689" max="6689" width="8" style="6" customWidth="1"/>
    <col min="6690" max="6690" width="9.54296875" style="6" customWidth="1"/>
    <col min="6691" max="6691" width="8" style="6" customWidth="1"/>
    <col min="6692" max="6692" width="8.26953125" style="6" customWidth="1"/>
    <col min="6693" max="6694" width="8" style="6" customWidth="1"/>
    <col min="6695" max="6695" width="7.26953125" style="6" customWidth="1"/>
    <col min="6696" max="6697" width="9.54296875" style="6" customWidth="1"/>
    <col min="6698" max="6698" width="8" style="6" customWidth="1"/>
    <col min="6699" max="6701" width="9.54296875" style="6" customWidth="1"/>
    <col min="6702" max="6702" width="7.7265625" style="6" customWidth="1"/>
    <col min="6703" max="6703" width="8.26953125" style="6" customWidth="1"/>
    <col min="6704" max="6704" width="7.7265625" style="6" customWidth="1"/>
    <col min="6705" max="6706" width="8" style="6" customWidth="1"/>
    <col min="6707" max="6710" width="9.54296875" style="6" customWidth="1"/>
    <col min="6711" max="6711" width="8" style="6" customWidth="1"/>
    <col min="6712" max="6712" width="8.54296875" style="6" customWidth="1"/>
    <col min="6713" max="6713" width="9.54296875" style="6" customWidth="1"/>
    <col min="6714" max="6714" width="7.26953125" style="6" customWidth="1"/>
    <col min="6715" max="6715" width="7.7265625" style="6" customWidth="1"/>
    <col min="6716" max="6716" width="22.453125" style="6" customWidth="1"/>
    <col min="6717" max="6717" width="20.7265625" style="6" customWidth="1"/>
    <col min="6718" max="6718" width="33.54296875" style="6" customWidth="1"/>
    <col min="6719" max="6719" width="22.81640625" style="6" customWidth="1"/>
    <col min="6720" max="6720" width="10.7265625" style="6" hidden="1" customWidth="1"/>
    <col min="6721" max="6721" width="19.54296875" style="6" customWidth="1"/>
    <col min="6722" max="6723" width="10.7265625" style="6" hidden="1" customWidth="1"/>
    <col min="6724" max="6910" width="10.7265625" style="6"/>
    <col min="6911" max="6911" width="9" style="6" customWidth="1"/>
    <col min="6912" max="6912" width="39.7265625" style="6" customWidth="1"/>
    <col min="6913" max="6913" width="17.26953125" style="6" customWidth="1"/>
    <col min="6914" max="6914" width="10.7265625" style="6" hidden="1" customWidth="1"/>
    <col min="6915" max="6915" width="7.453125" style="6" customWidth="1"/>
    <col min="6916" max="6918" width="10.26953125" style="6" customWidth="1"/>
    <col min="6919" max="6919" width="13.54296875" style="6" customWidth="1"/>
    <col min="6920" max="6921" width="8.54296875" style="6" customWidth="1"/>
    <col min="6922" max="6922" width="9.54296875" style="6" customWidth="1"/>
    <col min="6923" max="6925" width="8.54296875" style="6" customWidth="1"/>
    <col min="6926" max="6932" width="9.54296875" style="6" customWidth="1"/>
    <col min="6933" max="6933" width="11.81640625" style="6" customWidth="1"/>
    <col min="6934" max="6935" width="11.7265625" style="6" customWidth="1"/>
    <col min="6936" max="6936" width="9.54296875" style="6" customWidth="1"/>
    <col min="6937" max="6937" width="8" style="6" customWidth="1"/>
    <col min="6938" max="6938" width="9.54296875" style="6" customWidth="1"/>
    <col min="6939" max="6939" width="8" style="6" customWidth="1"/>
    <col min="6940" max="6940" width="9.54296875" style="6" customWidth="1"/>
    <col min="6941" max="6941" width="7.26953125" style="6" customWidth="1"/>
    <col min="6942" max="6942" width="7.7265625" style="6" customWidth="1"/>
    <col min="6943" max="6943" width="9.54296875" style="6" customWidth="1"/>
    <col min="6944" max="6944" width="8.54296875" style="6" customWidth="1"/>
    <col min="6945" max="6945" width="8" style="6" customWidth="1"/>
    <col min="6946" max="6946" width="9.54296875" style="6" customWidth="1"/>
    <col min="6947" max="6947" width="8" style="6" customWidth="1"/>
    <col min="6948" max="6948" width="8.26953125" style="6" customWidth="1"/>
    <col min="6949" max="6950" width="8" style="6" customWidth="1"/>
    <col min="6951" max="6951" width="7.26953125" style="6" customWidth="1"/>
    <col min="6952" max="6953" width="9.54296875" style="6" customWidth="1"/>
    <col min="6954" max="6954" width="8" style="6" customWidth="1"/>
    <col min="6955" max="6957" width="9.54296875" style="6" customWidth="1"/>
    <col min="6958" max="6958" width="7.7265625" style="6" customWidth="1"/>
    <col min="6959" max="6959" width="8.26953125" style="6" customWidth="1"/>
    <col min="6960" max="6960" width="7.7265625" style="6" customWidth="1"/>
    <col min="6961" max="6962" width="8" style="6" customWidth="1"/>
    <col min="6963" max="6966" width="9.54296875" style="6" customWidth="1"/>
    <col min="6967" max="6967" width="8" style="6" customWidth="1"/>
    <col min="6968" max="6968" width="8.54296875" style="6" customWidth="1"/>
    <col min="6969" max="6969" width="9.54296875" style="6" customWidth="1"/>
    <col min="6970" max="6970" width="7.26953125" style="6" customWidth="1"/>
    <col min="6971" max="6971" width="7.7265625" style="6" customWidth="1"/>
    <col min="6972" max="6972" width="22.453125" style="6" customWidth="1"/>
    <col min="6973" max="6973" width="20.7265625" style="6" customWidth="1"/>
    <col min="6974" max="6974" width="33.54296875" style="6" customWidth="1"/>
    <col min="6975" max="6975" width="22.81640625" style="6" customWidth="1"/>
    <col min="6976" max="6976" width="10.7265625" style="6" hidden="1" customWidth="1"/>
    <col min="6977" max="6977" width="19.54296875" style="6" customWidth="1"/>
    <col min="6978" max="6979" width="10.7265625" style="6" hidden="1" customWidth="1"/>
    <col min="6980" max="7166" width="10.7265625" style="6"/>
    <col min="7167" max="7167" width="9" style="6" customWidth="1"/>
    <col min="7168" max="7168" width="39.7265625" style="6" customWidth="1"/>
    <col min="7169" max="7169" width="17.26953125" style="6" customWidth="1"/>
    <col min="7170" max="7170" width="10.7265625" style="6" hidden="1" customWidth="1"/>
    <col min="7171" max="7171" width="7.453125" style="6" customWidth="1"/>
    <col min="7172" max="7174" width="10.26953125" style="6" customWidth="1"/>
    <col min="7175" max="7175" width="13.54296875" style="6" customWidth="1"/>
    <col min="7176" max="7177" width="8.54296875" style="6" customWidth="1"/>
    <col min="7178" max="7178" width="9.54296875" style="6" customWidth="1"/>
    <col min="7179" max="7181" width="8.54296875" style="6" customWidth="1"/>
    <col min="7182" max="7188" width="9.54296875" style="6" customWidth="1"/>
    <col min="7189" max="7189" width="11.81640625" style="6" customWidth="1"/>
    <col min="7190" max="7191" width="11.7265625" style="6" customWidth="1"/>
    <col min="7192" max="7192" width="9.54296875" style="6" customWidth="1"/>
    <col min="7193" max="7193" width="8" style="6" customWidth="1"/>
    <col min="7194" max="7194" width="9.54296875" style="6" customWidth="1"/>
    <col min="7195" max="7195" width="8" style="6" customWidth="1"/>
    <col min="7196" max="7196" width="9.54296875" style="6" customWidth="1"/>
    <col min="7197" max="7197" width="7.26953125" style="6" customWidth="1"/>
    <col min="7198" max="7198" width="7.7265625" style="6" customWidth="1"/>
    <col min="7199" max="7199" width="9.54296875" style="6" customWidth="1"/>
    <col min="7200" max="7200" width="8.54296875" style="6" customWidth="1"/>
    <col min="7201" max="7201" width="8" style="6" customWidth="1"/>
    <col min="7202" max="7202" width="9.54296875" style="6" customWidth="1"/>
    <col min="7203" max="7203" width="8" style="6" customWidth="1"/>
    <col min="7204" max="7204" width="8.26953125" style="6" customWidth="1"/>
    <col min="7205" max="7206" width="8" style="6" customWidth="1"/>
    <col min="7207" max="7207" width="7.26953125" style="6" customWidth="1"/>
    <col min="7208" max="7209" width="9.54296875" style="6" customWidth="1"/>
    <col min="7210" max="7210" width="8" style="6" customWidth="1"/>
    <col min="7211" max="7213" width="9.54296875" style="6" customWidth="1"/>
    <col min="7214" max="7214" width="7.7265625" style="6" customWidth="1"/>
    <col min="7215" max="7215" width="8.26953125" style="6" customWidth="1"/>
    <col min="7216" max="7216" width="7.7265625" style="6" customWidth="1"/>
    <col min="7217" max="7218" width="8" style="6" customWidth="1"/>
    <col min="7219" max="7222" width="9.54296875" style="6" customWidth="1"/>
    <col min="7223" max="7223" width="8" style="6" customWidth="1"/>
    <col min="7224" max="7224" width="8.54296875" style="6" customWidth="1"/>
    <col min="7225" max="7225" width="9.54296875" style="6" customWidth="1"/>
    <col min="7226" max="7226" width="7.26953125" style="6" customWidth="1"/>
    <col min="7227" max="7227" width="7.7265625" style="6" customWidth="1"/>
    <col min="7228" max="7228" width="22.453125" style="6" customWidth="1"/>
    <col min="7229" max="7229" width="20.7265625" style="6" customWidth="1"/>
    <col min="7230" max="7230" width="33.54296875" style="6" customWidth="1"/>
    <col min="7231" max="7231" width="22.81640625" style="6" customWidth="1"/>
    <col min="7232" max="7232" width="10.7265625" style="6" hidden="1" customWidth="1"/>
    <col min="7233" max="7233" width="19.54296875" style="6" customWidth="1"/>
    <col min="7234" max="7235" width="10.7265625" style="6" hidden="1" customWidth="1"/>
    <col min="7236" max="7422" width="10.7265625" style="6"/>
    <col min="7423" max="7423" width="9" style="6" customWidth="1"/>
    <col min="7424" max="7424" width="39.7265625" style="6" customWidth="1"/>
    <col min="7425" max="7425" width="17.26953125" style="6" customWidth="1"/>
    <col min="7426" max="7426" width="10.7265625" style="6" hidden="1" customWidth="1"/>
    <col min="7427" max="7427" width="7.453125" style="6" customWidth="1"/>
    <col min="7428" max="7430" width="10.26953125" style="6" customWidth="1"/>
    <col min="7431" max="7431" width="13.54296875" style="6" customWidth="1"/>
    <col min="7432" max="7433" width="8.54296875" style="6" customWidth="1"/>
    <col min="7434" max="7434" width="9.54296875" style="6" customWidth="1"/>
    <col min="7435" max="7437" width="8.54296875" style="6" customWidth="1"/>
    <col min="7438" max="7444" width="9.54296875" style="6" customWidth="1"/>
    <col min="7445" max="7445" width="11.81640625" style="6" customWidth="1"/>
    <col min="7446" max="7447" width="11.7265625" style="6" customWidth="1"/>
    <col min="7448" max="7448" width="9.54296875" style="6" customWidth="1"/>
    <col min="7449" max="7449" width="8" style="6" customWidth="1"/>
    <col min="7450" max="7450" width="9.54296875" style="6" customWidth="1"/>
    <col min="7451" max="7451" width="8" style="6" customWidth="1"/>
    <col min="7452" max="7452" width="9.54296875" style="6" customWidth="1"/>
    <col min="7453" max="7453" width="7.26953125" style="6" customWidth="1"/>
    <col min="7454" max="7454" width="7.7265625" style="6" customWidth="1"/>
    <col min="7455" max="7455" width="9.54296875" style="6" customWidth="1"/>
    <col min="7456" max="7456" width="8.54296875" style="6" customWidth="1"/>
    <col min="7457" max="7457" width="8" style="6" customWidth="1"/>
    <col min="7458" max="7458" width="9.54296875" style="6" customWidth="1"/>
    <col min="7459" max="7459" width="8" style="6" customWidth="1"/>
    <col min="7460" max="7460" width="8.26953125" style="6" customWidth="1"/>
    <col min="7461" max="7462" width="8" style="6" customWidth="1"/>
    <col min="7463" max="7463" width="7.26953125" style="6" customWidth="1"/>
    <col min="7464" max="7465" width="9.54296875" style="6" customWidth="1"/>
    <col min="7466" max="7466" width="8" style="6" customWidth="1"/>
    <col min="7467" max="7469" width="9.54296875" style="6" customWidth="1"/>
    <col min="7470" max="7470" width="7.7265625" style="6" customWidth="1"/>
    <col min="7471" max="7471" width="8.26953125" style="6" customWidth="1"/>
    <col min="7472" max="7472" width="7.7265625" style="6" customWidth="1"/>
    <col min="7473" max="7474" width="8" style="6" customWidth="1"/>
    <col min="7475" max="7478" width="9.54296875" style="6" customWidth="1"/>
    <col min="7479" max="7479" width="8" style="6" customWidth="1"/>
    <col min="7480" max="7480" width="8.54296875" style="6" customWidth="1"/>
    <col min="7481" max="7481" width="9.54296875" style="6" customWidth="1"/>
    <col min="7482" max="7482" width="7.26953125" style="6" customWidth="1"/>
    <col min="7483" max="7483" width="7.7265625" style="6" customWidth="1"/>
    <col min="7484" max="7484" width="22.453125" style="6" customWidth="1"/>
    <col min="7485" max="7485" width="20.7265625" style="6" customWidth="1"/>
    <col min="7486" max="7486" width="33.54296875" style="6" customWidth="1"/>
    <col min="7487" max="7487" width="22.81640625" style="6" customWidth="1"/>
    <col min="7488" max="7488" width="10.7265625" style="6" hidden="1" customWidth="1"/>
    <col min="7489" max="7489" width="19.54296875" style="6" customWidth="1"/>
    <col min="7490" max="7491" width="10.7265625" style="6" hidden="1" customWidth="1"/>
    <col min="7492" max="7678" width="10.7265625" style="6"/>
    <col min="7679" max="7679" width="9" style="6" customWidth="1"/>
    <col min="7680" max="7680" width="39.7265625" style="6" customWidth="1"/>
    <col min="7681" max="7681" width="17.26953125" style="6" customWidth="1"/>
    <col min="7682" max="7682" width="10.7265625" style="6" hidden="1" customWidth="1"/>
    <col min="7683" max="7683" width="7.453125" style="6" customWidth="1"/>
    <col min="7684" max="7686" width="10.26953125" style="6" customWidth="1"/>
    <col min="7687" max="7687" width="13.54296875" style="6" customWidth="1"/>
    <col min="7688" max="7689" width="8.54296875" style="6" customWidth="1"/>
    <col min="7690" max="7690" width="9.54296875" style="6" customWidth="1"/>
    <col min="7691" max="7693" width="8.54296875" style="6" customWidth="1"/>
    <col min="7694" max="7700" width="9.54296875" style="6" customWidth="1"/>
    <col min="7701" max="7701" width="11.81640625" style="6" customWidth="1"/>
    <col min="7702" max="7703" width="11.7265625" style="6" customWidth="1"/>
    <col min="7704" max="7704" width="9.54296875" style="6" customWidth="1"/>
    <col min="7705" max="7705" width="8" style="6" customWidth="1"/>
    <col min="7706" max="7706" width="9.54296875" style="6" customWidth="1"/>
    <col min="7707" max="7707" width="8" style="6" customWidth="1"/>
    <col min="7708" max="7708" width="9.54296875" style="6" customWidth="1"/>
    <col min="7709" max="7709" width="7.26953125" style="6" customWidth="1"/>
    <col min="7710" max="7710" width="7.7265625" style="6" customWidth="1"/>
    <col min="7711" max="7711" width="9.54296875" style="6" customWidth="1"/>
    <col min="7712" max="7712" width="8.54296875" style="6" customWidth="1"/>
    <col min="7713" max="7713" width="8" style="6" customWidth="1"/>
    <col min="7714" max="7714" width="9.54296875" style="6" customWidth="1"/>
    <col min="7715" max="7715" width="8" style="6" customWidth="1"/>
    <col min="7716" max="7716" width="8.26953125" style="6" customWidth="1"/>
    <col min="7717" max="7718" width="8" style="6" customWidth="1"/>
    <col min="7719" max="7719" width="7.26953125" style="6" customWidth="1"/>
    <col min="7720" max="7721" width="9.54296875" style="6" customWidth="1"/>
    <col min="7722" max="7722" width="8" style="6" customWidth="1"/>
    <col min="7723" max="7725" width="9.54296875" style="6" customWidth="1"/>
    <col min="7726" max="7726" width="7.7265625" style="6" customWidth="1"/>
    <col min="7727" max="7727" width="8.26953125" style="6" customWidth="1"/>
    <col min="7728" max="7728" width="7.7265625" style="6" customWidth="1"/>
    <col min="7729" max="7730" width="8" style="6" customWidth="1"/>
    <col min="7731" max="7734" width="9.54296875" style="6" customWidth="1"/>
    <col min="7735" max="7735" width="8" style="6" customWidth="1"/>
    <col min="7736" max="7736" width="8.54296875" style="6" customWidth="1"/>
    <col min="7737" max="7737" width="9.54296875" style="6" customWidth="1"/>
    <col min="7738" max="7738" width="7.26953125" style="6" customWidth="1"/>
    <col min="7739" max="7739" width="7.7265625" style="6" customWidth="1"/>
    <col min="7740" max="7740" width="22.453125" style="6" customWidth="1"/>
    <col min="7741" max="7741" width="20.7265625" style="6" customWidth="1"/>
    <col min="7742" max="7742" width="33.54296875" style="6" customWidth="1"/>
    <col min="7743" max="7743" width="22.81640625" style="6" customWidth="1"/>
    <col min="7744" max="7744" width="10.7265625" style="6" hidden="1" customWidth="1"/>
    <col min="7745" max="7745" width="19.54296875" style="6" customWidth="1"/>
    <col min="7746" max="7747" width="10.7265625" style="6" hidden="1" customWidth="1"/>
    <col min="7748" max="7934" width="10.7265625" style="6"/>
    <col min="7935" max="7935" width="9" style="6" customWidth="1"/>
    <col min="7936" max="7936" width="39.7265625" style="6" customWidth="1"/>
    <col min="7937" max="7937" width="17.26953125" style="6" customWidth="1"/>
    <col min="7938" max="7938" width="10.7265625" style="6" hidden="1" customWidth="1"/>
    <col min="7939" max="7939" width="7.453125" style="6" customWidth="1"/>
    <col min="7940" max="7942" width="10.26953125" style="6" customWidth="1"/>
    <col min="7943" max="7943" width="13.54296875" style="6" customWidth="1"/>
    <col min="7944" max="7945" width="8.54296875" style="6" customWidth="1"/>
    <col min="7946" max="7946" width="9.54296875" style="6" customWidth="1"/>
    <col min="7947" max="7949" width="8.54296875" style="6" customWidth="1"/>
    <col min="7950" max="7956" width="9.54296875" style="6" customWidth="1"/>
    <col min="7957" max="7957" width="11.81640625" style="6" customWidth="1"/>
    <col min="7958" max="7959" width="11.7265625" style="6" customWidth="1"/>
    <col min="7960" max="7960" width="9.54296875" style="6" customWidth="1"/>
    <col min="7961" max="7961" width="8" style="6" customWidth="1"/>
    <col min="7962" max="7962" width="9.54296875" style="6" customWidth="1"/>
    <col min="7963" max="7963" width="8" style="6" customWidth="1"/>
    <col min="7964" max="7964" width="9.54296875" style="6" customWidth="1"/>
    <col min="7965" max="7965" width="7.26953125" style="6" customWidth="1"/>
    <col min="7966" max="7966" width="7.7265625" style="6" customWidth="1"/>
    <col min="7967" max="7967" width="9.54296875" style="6" customWidth="1"/>
    <col min="7968" max="7968" width="8.54296875" style="6" customWidth="1"/>
    <col min="7969" max="7969" width="8" style="6" customWidth="1"/>
    <col min="7970" max="7970" width="9.54296875" style="6" customWidth="1"/>
    <col min="7971" max="7971" width="8" style="6" customWidth="1"/>
    <col min="7972" max="7972" width="8.26953125" style="6" customWidth="1"/>
    <col min="7973" max="7974" width="8" style="6" customWidth="1"/>
    <col min="7975" max="7975" width="7.26953125" style="6" customWidth="1"/>
    <col min="7976" max="7977" width="9.54296875" style="6" customWidth="1"/>
    <col min="7978" max="7978" width="8" style="6" customWidth="1"/>
    <col min="7979" max="7981" width="9.54296875" style="6" customWidth="1"/>
    <col min="7982" max="7982" width="7.7265625" style="6" customWidth="1"/>
    <col min="7983" max="7983" width="8.26953125" style="6" customWidth="1"/>
    <col min="7984" max="7984" width="7.7265625" style="6" customWidth="1"/>
    <col min="7985" max="7986" width="8" style="6" customWidth="1"/>
    <col min="7987" max="7990" width="9.54296875" style="6" customWidth="1"/>
    <col min="7991" max="7991" width="8" style="6" customWidth="1"/>
    <col min="7992" max="7992" width="8.54296875" style="6" customWidth="1"/>
    <col min="7993" max="7993" width="9.54296875" style="6" customWidth="1"/>
    <col min="7994" max="7994" width="7.26953125" style="6" customWidth="1"/>
    <col min="7995" max="7995" width="7.7265625" style="6" customWidth="1"/>
    <col min="7996" max="7996" width="22.453125" style="6" customWidth="1"/>
    <col min="7997" max="7997" width="20.7265625" style="6" customWidth="1"/>
    <col min="7998" max="7998" width="33.54296875" style="6" customWidth="1"/>
    <col min="7999" max="7999" width="22.81640625" style="6" customWidth="1"/>
    <col min="8000" max="8000" width="10.7265625" style="6" hidden="1" customWidth="1"/>
    <col min="8001" max="8001" width="19.54296875" style="6" customWidth="1"/>
    <col min="8002" max="8003" width="10.7265625" style="6" hidden="1" customWidth="1"/>
    <col min="8004" max="8190" width="10.7265625" style="6"/>
    <col min="8191" max="8191" width="9" style="6" customWidth="1"/>
    <col min="8192" max="8192" width="39.7265625" style="6" customWidth="1"/>
    <col min="8193" max="8193" width="17.26953125" style="6" customWidth="1"/>
    <col min="8194" max="8194" width="10.7265625" style="6" hidden="1" customWidth="1"/>
    <col min="8195" max="8195" width="7.453125" style="6" customWidth="1"/>
    <col min="8196" max="8198" width="10.26953125" style="6" customWidth="1"/>
    <col min="8199" max="8199" width="13.54296875" style="6" customWidth="1"/>
    <col min="8200" max="8201" width="8.54296875" style="6" customWidth="1"/>
    <col min="8202" max="8202" width="9.54296875" style="6" customWidth="1"/>
    <col min="8203" max="8205" width="8.54296875" style="6" customWidth="1"/>
    <col min="8206" max="8212" width="9.54296875" style="6" customWidth="1"/>
    <col min="8213" max="8213" width="11.81640625" style="6" customWidth="1"/>
    <col min="8214" max="8215" width="11.7265625" style="6" customWidth="1"/>
    <col min="8216" max="8216" width="9.54296875" style="6" customWidth="1"/>
    <col min="8217" max="8217" width="8" style="6" customWidth="1"/>
    <col min="8218" max="8218" width="9.54296875" style="6" customWidth="1"/>
    <col min="8219" max="8219" width="8" style="6" customWidth="1"/>
    <col min="8220" max="8220" width="9.54296875" style="6" customWidth="1"/>
    <col min="8221" max="8221" width="7.26953125" style="6" customWidth="1"/>
    <col min="8222" max="8222" width="7.7265625" style="6" customWidth="1"/>
    <col min="8223" max="8223" width="9.54296875" style="6" customWidth="1"/>
    <col min="8224" max="8224" width="8.54296875" style="6" customWidth="1"/>
    <col min="8225" max="8225" width="8" style="6" customWidth="1"/>
    <col min="8226" max="8226" width="9.54296875" style="6" customWidth="1"/>
    <col min="8227" max="8227" width="8" style="6" customWidth="1"/>
    <col min="8228" max="8228" width="8.26953125" style="6" customWidth="1"/>
    <col min="8229" max="8230" width="8" style="6" customWidth="1"/>
    <col min="8231" max="8231" width="7.26953125" style="6" customWidth="1"/>
    <col min="8232" max="8233" width="9.54296875" style="6" customWidth="1"/>
    <col min="8234" max="8234" width="8" style="6" customWidth="1"/>
    <col min="8235" max="8237" width="9.54296875" style="6" customWidth="1"/>
    <col min="8238" max="8238" width="7.7265625" style="6" customWidth="1"/>
    <col min="8239" max="8239" width="8.26953125" style="6" customWidth="1"/>
    <col min="8240" max="8240" width="7.7265625" style="6" customWidth="1"/>
    <col min="8241" max="8242" width="8" style="6" customWidth="1"/>
    <col min="8243" max="8246" width="9.54296875" style="6" customWidth="1"/>
    <col min="8247" max="8247" width="8" style="6" customWidth="1"/>
    <col min="8248" max="8248" width="8.54296875" style="6" customWidth="1"/>
    <col min="8249" max="8249" width="9.54296875" style="6" customWidth="1"/>
    <col min="8250" max="8250" width="7.26953125" style="6" customWidth="1"/>
    <col min="8251" max="8251" width="7.7265625" style="6" customWidth="1"/>
    <col min="8252" max="8252" width="22.453125" style="6" customWidth="1"/>
    <col min="8253" max="8253" width="20.7265625" style="6" customWidth="1"/>
    <col min="8254" max="8254" width="33.54296875" style="6" customWidth="1"/>
    <col min="8255" max="8255" width="22.81640625" style="6" customWidth="1"/>
    <col min="8256" max="8256" width="10.7265625" style="6" hidden="1" customWidth="1"/>
    <col min="8257" max="8257" width="19.54296875" style="6" customWidth="1"/>
    <col min="8258" max="8259" width="10.7265625" style="6" hidden="1" customWidth="1"/>
    <col min="8260" max="8446" width="10.7265625" style="6"/>
    <col min="8447" max="8447" width="9" style="6" customWidth="1"/>
    <col min="8448" max="8448" width="39.7265625" style="6" customWidth="1"/>
    <col min="8449" max="8449" width="17.26953125" style="6" customWidth="1"/>
    <col min="8450" max="8450" width="10.7265625" style="6" hidden="1" customWidth="1"/>
    <col min="8451" max="8451" width="7.453125" style="6" customWidth="1"/>
    <col min="8452" max="8454" width="10.26953125" style="6" customWidth="1"/>
    <col min="8455" max="8455" width="13.54296875" style="6" customWidth="1"/>
    <col min="8456" max="8457" width="8.54296875" style="6" customWidth="1"/>
    <col min="8458" max="8458" width="9.54296875" style="6" customWidth="1"/>
    <col min="8459" max="8461" width="8.54296875" style="6" customWidth="1"/>
    <col min="8462" max="8468" width="9.54296875" style="6" customWidth="1"/>
    <col min="8469" max="8469" width="11.81640625" style="6" customWidth="1"/>
    <col min="8470" max="8471" width="11.7265625" style="6" customWidth="1"/>
    <col min="8472" max="8472" width="9.54296875" style="6" customWidth="1"/>
    <col min="8473" max="8473" width="8" style="6" customWidth="1"/>
    <col min="8474" max="8474" width="9.54296875" style="6" customWidth="1"/>
    <col min="8475" max="8475" width="8" style="6" customWidth="1"/>
    <col min="8476" max="8476" width="9.54296875" style="6" customWidth="1"/>
    <col min="8477" max="8477" width="7.26953125" style="6" customWidth="1"/>
    <col min="8478" max="8478" width="7.7265625" style="6" customWidth="1"/>
    <col min="8479" max="8479" width="9.54296875" style="6" customWidth="1"/>
    <col min="8480" max="8480" width="8.54296875" style="6" customWidth="1"/>
    <col min="8481" max="8481" width="8" style="6" customWidth="1"/>
    <col min="8482" max="8482" width="9.54296875" style="6" customWidth="1"/>
    <col min="8483" max="8483" width="8" style="6" customWidth="1"/>
    <col min="8484" max="8484" width="8.26953125" style="6" customWidth="1"/>
    <col min="8485" max="8486" width="8" style="6" customWidth="1"/>
    <col min="8487" max="8487" width="7.26953125" style="6" customWidth="1"/>
    <col min="8488" max="8489" width="9.54296875" style="6" customWidth="1"/>
    <col min="8490" max="8490" width="8" style="6" customWidth="1"/>
    <col min="8491" max="8493" width="9.54296875" style="6" customWidth="1"/>
    <col min="8494" max="8494" width="7.7265625" style="6" customWidth="1"/>
    <col min="8495" max="8495" width="8.26953125" style="6" customWidth="1"/>
    <col min="8496" max="8496" width="7.7265625" style="6" customWidth="1"/>
    <col min="8497" max="8498" width="8" style="6" customWidth="1"/>
    <col min="8499" max="8502" width="9.54296875" style="6" customWidth="1"/>
    <col min="8503" max="8503" width="8" style="6" customWidth="1"/>
    <col min="8504" max="8504" width="8.54296875" style="6" customWidth="1"/>
    <col min="8505" max="8505" width="9.54296875" style="6" customWidth="1"/>
    <col min="8506" max="8506" width="7.26953125" style="6" customWidth="1"/>
    <col min="8507" max="8507" width="7.7265625" style="6" customWidth="1"/>
    <col min="8508" max="8508" width="22.453125" style="6" customWidth="1"/>
    <col min="8509" max="8509" width="20.7265625" style="6" customWidth="1"/>
    <col min="8510" max="8510" width="33.54296875" style="6" customWidth="1"/>
    <col min="8511" max="8511" width="22.81640625" style="6" customWidth="1"/>
    <col min="8512" max="8512" width="10.7265625" style="6" hidden="1" customWidth="1"/>
    <col min="8513" max="8513" width="19.54296875" style="6" customWidth="1"/>
    <col min="8514" max="8515" width="10.7265625" style="6" hidden="1" customWidth="1"/>
    <col min="8516" max="8702" width="10.7265625" style="6"/>
    <col min="8703" max="8703" width="9" style="6" customWidth="1"/>
    <col min="8704" max="8704" width="39.7265625" style="6" customWidth="1"/>
    <col min="8705" max="8705" width="17.26953125" style="6" customWidth="1"/>
    <col min="8706" max="8706" width="10.7265625" style="6" hidden="1" customWidth="1"/>
    <col min="8707" max="8707" width="7.453125" style="6" customWidth="1"/>
    <col min="8708" max="8710" width="10.26953125" style="6" customWidth="1"/>
    <col min="8711" max="8711" width="13.54296875" style="6" customWidth="1"/>
    <col min="8712" max="8713" width="8.54296875" style="6" customWidth="1"/>
    <col min="8714" max="8714" width="9.54296875" style="6" customWidth="1"/>
    <col min="8715" max="8717" width="8.54296875" style="6" customWidth="1"/>
    <col min="8718" max="8724" width="9.54296875" style="6" customWidth="1"/>
    <col min="8725" max="8725" width="11.81640625" style="6" customWidth="1"/>
    <col min="8726" max="8727" width="11.7265625" style="6" customWidth="1"/>
    <col min="8728" max="8728" width="9.54296875" style="6" customWidth="1"/>
    <col min="8729" max="8729" width="8" style="6" customWidth="1"/>
    <col min="8730" max="8730" width="9.54296875" style="6" customWidth="1"/>
    <col min="8731" max="8731" width="8" style="6" customWidth="1"/>
    <col min="8732" max="8732" width="9.54296875" style="6" customWidth="1"/>
    <col min="8733" max="8733" width="7.26953125" style="6" customWidth="1"/>
    <col min="8734" max="8734" width="7.7265625" style="6" customWidth="1"/>
    <col min="8735" max="8735" width="9.54296875" style="6" customWidth="1"/>
    <col min="8736" max="8736" width="8.54296875" style="6" customWidth="1"/>
    <col min="8737" max="8737" width="8" style="6" customWidth="1"/>
    <col min="8738" max="8738" width="9.54296875" style="6" customWidth="1"/>
    <col min="8739" max="8739" width="8" style="6" customWidth="1"/>
    <col min="8740" max="8740" width="8.26953125" style="6" customWidth="1"/>
    <col min="8741" max="8742" width="8" style="6" customWidth="1"/>
    <col min="8743" max="8743" width="7.26953125" style="6" customWidth="1"/>
    <col min="8744" max="8745" width="9.54296875" style="6" customWidth="1"/>
    <col min="8746" max="8746" width="8" style="6" customWidth="1"/>
    <col min="8747" max="8749" width="9.54296875" style="6" customWidth="1"/>
    <col min="8750" max="8750" width="7.7265625" style="6" customWidth="1"/>
    <col min="8751" max="8751" width="8.26953125" style="6" customWidth="1"/>
    <col min="8752" max="8752" width="7.7265625" style="6" customWidth="1"/>
    <col min="8753" max="8754" width="8" style="6" customWidth="1"/>
    <col min="8755" max="8758" width="9.54296875" style="6" customWidth="1"/>
    <col min="8759" max="8759" width="8" style="6" customWidth="1"/>
    <col min="8760" max="8760" width="8.54296875" style="6" customWidth="1"/>
    <col min="8761" max="8761" width="9.54296875" style="6" customWidth="1"/>
    <col min="8762" max="8762" width="7.26953125" style="6" customWidth="1"/>
    <col min="8763" max="8763" width="7.7265625" style="6" customWidth="1"/>
    <col min="8764" max="8764" width="22.453125" style="6" customWidth="1"/>
    <col min="8765" max="8765" width="20.7265625" style="6" customWidth="1"/>
    <col min="8766" max="8766" width="33.54296875" style="6" customWidth="1"/>
    <col min="8767" max="8767" width="22.81640625" style="6" customWidth="1"/>
    <col min="8768" max="8768" width="10.7265625" style="6" hidden="1" customWidth="1"/>
    <col min="8769" max="8769" width="19.54296875" style="6" customWidth="1"/>
    <col min="8770" max="8771" width="10.7265625" style="6" hidden="1" customWidth="1"/>
    <col min="8772" max="8958" width="10.7265625" style="6"/>
    <col min="8959" max="8959" width="9" style="6" customWidth="1"/>
    <col min="8960" max="8960" width="39.7265625" style="6" customWidth="1"/>
    <col min="8961" max="8961" width="17.26953125" style="6" customWidth="1"/>
    <col min="8962" max="8962" width="10.7265625" style="6" hidden="1" customWidth="1"/>
    <col min="8963" max="8963" width="7.453125" style="6" customWidth="1"/>
    <col min="8964" max="8966" width="10.26953125" style="6" customWidth="1"/>
    <col min="8967" max="8967" width="13.54296875" style="6" customWidth="1"/>
    <col min="8968" max="8969" width="8.54296875" style="6" customWidth="1"/>
    <col min="8970" max="8970" width="9.54296875" style="6" customWidth="1"/>
    <col min="8971" max="8973" width="8.54296875" style="6" customWidth="1"/>
    <col min="8974" max="8980" width="9.54296875" style="6" customWidth="1"/>
    <col min="8981" max="8981" width="11.81640625" style="6" customWidth="1"/>
    <col min="8982" max="8983" width="11.7265625" style="6" customWidth="1"/>
    <col min="8984" max="8984" width="9.54296875" style="6" customWidth="1"/>
    <col min="8985" max="8985" width="8" style="6" customWidth="1"/>
    <col min="8986" max="8986" width="9.54296875" style="6" customWidth="1"/>
    <col min="8987" max="8987" width="8" style="6" customWidth="1"/>
    <col min="8988" max="8988" width="9.54296875" style="6" customWidth="1"/>
    <col min="8989" max="8989" width="7.26953125" style="6" customWidth="1"/>
    <col min="8990" max="8990" width="7.7265625" style="6" customWidth="1"/>
    <col min="8991" max="8991" width="9.54296875" style="6" customWidth="1"/>
    <col min="8992" max="8992" width="8.54296875" style="6" customWidth="1"/>
    <col min="8993" max="8993" width="8" style="6" customWidth="1"/>
    <col min="8994" max="8994" width="9.54296875" style="6" customWidth="1"/>
    <col min="8995" max="8995" width="8" style="6" customWidth="1"/>
    <col min="8996" max="8996" width="8.26953125" style="6" customWidth="1"/>
    <col min="8997" max="8998" width="8" style="6" customWidth="1"/>
    <col min="8999" max="8999" width="7.26953125" style="6" customWidth="1"/>
    <col min="9000" max="9001" width="9.54296875" style="6" customWidth="1"/>
    <col min="9002" max="9002" width="8" style="6" customWidth="1"/>
    <col min="9003" max="9005" width="9.54296875" style="6" customWidth="1"/>
    <col min="9006" max="9006" width="7.7265625" style="6" customWidth="1"/>
    <col min="9007" max="9007" width="8.26953125" style="6" customWidth="1"/>
    <col min="9008" max="9008" width="7.7265625" style="6" customWidth="1"/>
    <col min="9009" max="9010" width="8" style="6" customWidth="1"/>
    <col min="9011" max="9014" width="9.54296875" style="6" customWidth="1"/>
    <col min="9015" max="9015" width="8" style="6" customWidth="1"/>
    <col min="9016" max="9016" width="8.54296875" style="6" customWidth="1"/>
    <col min="9017" max="9017" width="9.54296875" style="6" customWidth="1"/>
    <col min="9018" max="9018" width="7.26953125" style="6" customWidth="1"/>
    <col min="9019" max="9019" width="7.7265625" style="6" customWidth="1"/>
    <col min="9020" max="9020" width="22.453125" style="6" customWidth="1"/>
    <col min="9021" max="9021" width="20.7265625" style="6" customWidth="1"/>
    <col min="9022" max="9022" width="33.54296875" style="6" customWidth="1"/>
    <col min="9023" max="9023" width="22.81640625" style="6" customWidth="1"/>
    <col min="9024" max="9024" width="10.7265625" style="6" hidden="1" customWidth="1"/>
    <col min="9025" max="9025" width="19.54296875" style="6" customWidth="1"/>
    <col min="9026" max="9027" width="10.7265625" style="6" hidden="1" customWidth="1"/>
    <col min="9028" max="9214" width="10.7265625" style="6"/>
    <col min="9215" max="9215" width="9" style="6" customWidth="1"/>
    <col min="9216" max="9216" width="39.7265625" style="6" customWidth="1"/>
    <col min="9217" max="9217" width="17.26953125" style="6" customWidth="1"/>
    <col min="9218" max="9218" width="10.7265625" style="6" hidden="1" customWidth="1"/>
    <col min="9219" max="9219" width="7.453125" style="6" customWidth="1"/>
    <col min="9220" max="9222" width="10.26953125" style="6" customWidth="1"/>
    <col min="9223" max="9223" width="13.54296875" style="6" customWidth="1"/>
    <col min="9224" max="9225" width="8.54296875" style="6" customWidth="1"/>
    <col min="9226" max="9226" width="9.54296875" style="6" customWidth="1"/>
    <col min="9227" max="9229" width="8.54296875" style="6" customWidth="1"/>
    <col min="9230" max="9236" width="9.54296875" style="6" customWidth="1"/>
    <col min="9237" max="9237" width="11.81640625" style="6" customWidth="1"/>
    <col min="9238" max="9239" width="11.7265625" style="6" customWidth="1"/>
    <col min="9240" max="9240" width="9.54296875" style="6" customWidth="1"/>
    <col min="9241" max="9241" width="8" style="6" customWidth="1"/>
    <col min="9242" max="9242" width="9.54296875" style="6" customWidth="1"/>
    <col min="9243" max="9243" width="8" style="6" customWidth="1"/>
    <col min="9244" max="9244" width="9.54296875" style="6" customWidth="1"/>
    <col min="9245" max="9245" width="7.26953125" style="6" customWidth="1"/>
    <col min="9246" max="9246" width="7.7265625" style="6" customWidth="1"/>
    <col min="9247" max="9247" width="9.54296875" style="6" customWidth="1"/>
    <col min="9248" max="9248" width="8.54296875" style="6" customWidth="1"/>
    <col min="9249" max="9249" width="8" style="6" customWidth="1"/>
    <col min="9250" max="9250" width="9.54296875" style="6" customWidth="1"/>
    <col min="9251" max="9251" width="8" style="6" customWidth="1"/>
    <col min="9252" max="9252" width="8.26953125" style="6" customWidth="1"/>
    <col min="9253" max="9254" width="8" style="6" customWidth="1"/>
    <col min="9255" max="9255" width="7.26953125" style="6" customWidth="1"/>
    <col min="9256" max="9257" width="9.54296875" style="6" customWidth="1"/>
    <col min="9258" max="9258" width="8" style="6" customWidth="1"/>
    <col min="9259" max="9261" width="9.54296875" style="6" customWidth="1"/>
    <col min="9262" max="9262" width="7.7265625" style="6" customWidth="1"/>
    <col min="9263" max="9263" width="8.26953125" style="6" customWidth="1"/>
    <col min="9264" max="9264" width="7.7265625" style="6" customWidth="1"/>
    <col min="9265" max="9266" width="8" style="6" customWidth="1"/>
    <col min="9267" max="9270" width="9.54296875" style="6" customWidth="1"/>
    <col min="9271" max="9271" width="8" style="6" customWidth="1"/>
    <col min="9272" max="9272" width="8.54296875" style="6" customWidth="1"/>
    <col min="9273" max="9273" width="9.54296875" style="6" customWidth="1"/>
    <col min="9274" max="9274" width="7.26953125" style="6" customWidth="1"/>
    <col min="9275" max="9275" width="7.7265625" style="6" customWidth="1"/>
    <col min="9276" max="9276" width="22.453125" style="6" customWidth="1"/>
    <col min="9277" max="9277" width="20.7265625" style="6" customWidth="1"/>
    <col min="9278" max="9278" width="33.54296875" style="6" customWidth="1"/>
    <col min="9279" max="9279" width="22.81640625" style="6" customWidth="1"/>
    <col min="9280" max="9280" width="10.7265625" style="6" hidden="1" customWidth="1"/>
    <col min="9281" max="9281" width="19.54296875" style="6" customWidth="1"/>
    <col min="9282" max="9283" width="10.7265625" style="6" hidden="1" customWidth="1"/>
    <col min="9284" max="9470" width="10.7265625" style="6"/>
    <col min="9471" max="9471" width="9" style="6" customWidth="1"/>
    <col min="9472" max="9472" width="39.7265625" style="6" customWidth="1"/>
    <col min="9473" max="9473" width="17.26953125" style="6" customWidth="1"/>
    <col min="9474" max="9474" width="10.7265625" style="6" hidden="1" customWidth="1"/>
    <col min="9475" max="9475" width="7.453125" style="6" customWidth="1"/>
    <col min="9476" max="9478" width="10.26953125" style="6" customWidth="1"/>
    <col min="9479" max="9479" width="13.54296875" style="6" customWidth="1"/>
    <col min="9480" max="9481" width="8.54296875" style="6" customWidth="1"/>
    <col min="9482" max="9482" width="9.54296875" style="6" customWidth="1"/>
    <col min="9483" max="9485" width="8.54296875" style="6" customWidth="1"/>
    <col min="9486" max="9492" width="9.54296875" style="6" customWidth="1"/>
    <col min="9493" max="9493" width="11.81640625" style="6" customWidth="1"/>
    <col min="9494" max="9495" width="11.7265625" style="6" customWidth="1"/>
    <col min="9496" max="9496" width="9.54296875" style="6" customWidth="1"/>
    <col min="9497" max="9497" width="8" style="6" customWidth="1"/>
    <col min="9498" max="9498" width="9.54296875" style="6" customWidth="1"/>
    <col min="9499" max="9499" width="8" style="6" customWidth="1"/>
    <col min="9500" max="9500" width="9.54296875" style="6" customWidth="1"/>
    <col min="9501" max="9501" width="7.26953125" style="6" customWidth="1"/>
    <col min="9502" max="9502" width="7.7265625" style="6" customWidth="1"/>
    <col min="9503" max="9503" width="9.54296875" style="6" customWidth="1"/>
    <col min="9504" max="9504" width="8.54296875" style="6" customWidth="1"/>
    <col min="9505" max="9505" width="8" style="6" customWidth="1"/>
    <col min="9506" max="9506" width="9.54296875" style="6" customWidth="1"/>
    <col min="9507" max="9507" width="8" style="6" customWidth="1"/>
    <col min="9508" max="9508" width="8.26953125" style="6" customWidth="1"/>
    <col min="9509" max="9510" width="8" style="6" customWidth="1"/>
    <col min="9511" max="9511" width="7.26953125" style="6" customWidth="1"/>
    <col min="9512" max="9513" width="9.54296875" style="6" customWidth="1"/>
    <col min="9514" max="9514" width="8" style="6" customWidth="1"/>
    <col min="9515" max="9517" width="9.54296875" style="6" customWidth="1"/>
    <col min="9518" max="9518" width="7.7265625" style="6" customWidth="1"/>
    <col min="9519" max="9519" width="8.26953125" style="6" customWidth="1"/>
    <col min="9520" max="9520" width="7.7265625" style="6" customWidth="1"/>
    <col min="9521" max="9522" width="8" style="6" customWidth="1"/>
    <col min="9523" max="9526" width="9.54296875" style="6" customWidth="1"/>
    <col min="9527" max="9527" width="8" style="6" customWidth="1"/>
    <col min="9528" max="9528" width="8.54296875" style="6" customWidth="1"/>
    <col min="9529" max="9529" width="9.54296875" style="6" customWidth="1"/>
    <col min="9530" max="9530" width="7.26953125" style="6" customWidth="1"/>
    <col min="9531" max="9531" width="7.7265625" style="6" customWidth="1"/>
    <col min="9532" max="9532" width="22.453125" style="6" customWidth="1"/>
    <col min="9533" max="9533" width="20.7265625" style="6" customWidth="1"/>
    <col min="9534" max="9534" width="33.54296875" style="6" customWidth="1"/>
    <col min="9535" max="9535" width="22.81640625" style="6" customWidth="1"/>
    <col min="9536" max="9536" width="10.7265625" style="6" hidden="1" customWidth="1"/>
    <col min="9537" max="9537" width="19.54296875" style="6" customWidth="1"/>
    <col min="9538" max="9539" width="10.7265625" style="6" hidden="1" customWidth="1"/>
    <col min="9540" max="9726" width="10.7265625" style="6"/>
    <col min="9727" max="9727" width="9" style="6" customWidth="1"/>
    <col min="9728" max="9728" width="39.7265625" style="6" customWidth="1"/>
    <col min="9729" max="9729" width="17.26953125" style="6" customWidth="1"/>
    <col min="9730" max="9730" width="10.7265625" style="6" hidden="1" customWidth="1"/>
    <col min="9731" max="9731" width="7.453125" style="6" customWidth="1"/>
    <col min="9732" max="9734" width="10.26953125" style="6" customWidth="1"/>
    <col min="9735" max="9735" width="13.54296875" style="6" customWidth="1"/>
    <col min="9736" max="9737" width="8.54296875" style="6" customWidth="1"/>
    <col min="9738" max="9738" width="9.54296875" style="6" customWidth="1"/>
    <col min="9739" max="9741" width="8.54296875" style="6" customWidth="1"/>
    <col min="9742" max="9748" width="9.54296875" style="6" customWidth="1"/>
    <col min="9749" max="9749" width="11.81640625" style="6" customWidth="1"/>
    <col min="9750" max="9751" width="11.7265625" style="6" customWidth="1"/>
    <col min="9752" max="9752" width="9.54296875" style="6" customWidth="1"/>
    <col min="9753" max="9753" width="8" style="6" customWidth="1"/>
    <col min="9754" max="9754" width="9.54296875" style="6" customWidth="1"/>
    <col min="9755" max="9755" width="8" style="6" customWidth="1"/>
    <col min="9756" max="9756" width="9.54296875" style="6" customWidth="1"/>
    <col min="9757" max="9757" width="7.26953125" style="6" customWidth="1"/>
    <col min="9758" max="9758" width="7.7265625" style="6" customWidth="1"/>
    <col min="9759" max="9759" width="9.54296875" style="6" customWidth="1"/>
    <col min="9760" max="9760" width="8.54296875" style="6" customWidth="1"/>
    <col min="9761" max="9761" width="8" style="6" customWidth="1"/>
    <col min="9762" max="9762" width="9.54296875" style="6" customWidth="1"/>
    <col min="9763" max="9763" width="8" style="6" customWidth="1"/>
    <col min="9764" max="9764" width="8.26953125" style="6" customWidth="1"/>
    <col min="9765" max="9766" width="8" style="6" customWidth="1"/>
    <col min="9767" max="9767" width="7.26953125" style="6" customWidth="1"/>
    <col min="9768" max="9769" width="9.54296875" style="6" customWidth="1"/>
    <col min="9770" max="9770" width="8" style="6" customWidth="1"/>
    <col min="9771" max="9773" width="9.54296875" style="6" customWidth="1"/>
    <col min="9774" max="9774" width="7.7265625" style="6" customWidth="1"/>
    <col min="9775" max="9775" width="8.26953125" style="6" customWidth="1"/>
    <col min="9776" max="9776" width="7.7265625" style="6" customWidth="1"/>
    <col min="9777" max="9778" width="8" style="6" customWidth="1"/>
    <col min="9779" max="9782" width="9.54296875" style="6" customWidth="1"/>
    <col min="9783" max="9783" width="8" style="6" customWidth="1"/>
    <col min="9784" max="9784" width="8.54296875" style="6" customWidth="1"/>
    <col min="9785" max="9785" width="9.54296875" style="6" customWidth="1"/>
    <col min="9786" max="9786" width="7.26953125" style="6" customWidth="1"/>
    <col min="9787" max="9787" width="7.7265625" style="6" customWidth="1"/>
    <col min="9788" max="9788" width="22.453125" style="6" customWidth="1"/>
    <col min="9789" max="9789" width="20.7265625" style="6" customWidth="1"/>
    <col min="9790" max="9790" width="33.54296875" style="6" customWidth="1"/>
    <col min="9791" max="9791" width="22.81640625" style="6" customWidth="1"/>
    <col min="9792" max="9792" width="10.7265625" style="6" hidden="1" customWidth="1"/>
    <col min="9793" max="9793" width="19.54296875" style="6" customWidth="1"/>
    <col min="9794" max="9795" width="10.7265625" style="6" hidden="1" customWidth="1"/>
    <col min="9796" max="9982" width="10.7265625" style="6"/>
    <col min="9983" max="9983" width="9" style="6" customWidth="1"/>
    <col min="9984" max="9984" width="39.7265625" style="6" customWidth="1"/>
    <col min="9985" max="9985" width="17.26953125" style="6" customWidth="1"/>
    <col min="9986" max="9986" width="10.7265625" style="6" hidden="1" customWidth="1"/>
    <col min="9987" max="9987" width="7.453125" style="6" customWidth="1"/>
    <col min="9988" max="9990" width="10.26953125" style="6" customWidth="1"/>
    <col min="9991" max="9991" width="13.54296875" style="6" customWidth="1"/>
    <col min="9992" max="9993" width="8.54296875" style="6" customWidth="1"/>
    <col min="9994" max="9994" width="9.54296875" style="6" customWidth="1"/>
    <col min="9995" max="9997" width="8.54296875" style="6" customWidth="1"/>
    <col min="9998" max="10004" width="9.54296875" style="6" customWidth="1"/>
    <col min="10005" max="10005" width="11.81640625" style="6" customWidth="1"/>
    <col min="10006" max="10007" width="11.7265625" style="6" customWidth="1"/>
    <col min="10008" max="10008" width="9.54296875" style="6" customWidth="1"/>
    <col min="10009" max="10009" width="8" style="6" customWidth="1"/>
    <col min="10010" max="10010" width="9.54296875" style="6" customWidth="1"/>
    <col min="10011" max="10011" width="8" style="6" customWidth="1"/>
    <col min="10012" max="10012" width="9.54296875" style="6" customWidth="1"/>
    <col min="10013" max="10013" width="7.26953125" style="6" customWidth="1"/>
    <col min="10014" max="10014" width="7.7265625" style="6" customWidth="1"/>
    <col min="10015" max="10015" width="9.54296875" style="6" customWidth="1"/>
    <col min="10016" max="10016" width="8.54296875" style="6" customWidth="1"/>
    <col min="10017" max="10017" width="8" style="6" customWidth="1"/>
    <col min="10018" max="10018" width="9.54296875" style="6" customWidth="1"/>
    <col min="10019" max="10019" width="8" style="6" customWidth="1"/>
    <col min="10020" max="10020" width="8.26953125" style="6" customWidth="1"/>
    <col min="10021" max="10022" width="8" style="6" customWidth="1"/>
    <col min="10023" max="10023" width="7.26953125" style="6" customWidth="1"/>
    <col min="10024" max="10025" width="9.54296875" style="6" customWidth="1"/>
    <col min="10026" max="10026" width="8" style="6" customWidth="1"/>
    <col min="10027" max="10029" width="9.54296875" style="6" customWidth="1"/>
    <col min="10030" max="10030" width="7.7265625" style="6" customWidth="1"/>
    <col min="10031" max="10031" width="8.26953125" style="6" customWidth="1"/>
    <col min="10032" max="10032" width="7.7265625" style="6" customWidth="1"/>
    <col min="10033" max="10034" width="8" style="6" customWidth="1"/>
    <col min="10035" max="10038" width="9.54296875" style="6" customWidth="1"/>
    <col min="10039" max="10039" width="8" style="6" customWidth="1"/>
    <col min="10040" max="10040" width="8.54296875" style="6" customWidth="1"/>
    <col min="10041" max="10041" width="9.54296875" style="6" customWidth="1"/>
    <col min="10042" max="10042" width="7.26953125" style="6" customWidth="1"/>
    <col min="10043" max="10043" width="7.7265625" style="6" customWidth="1"/>
    <col min="10044" max="10044" width="22.453125" style="6" customWidth="1"/>
    <col min="10045" max="10045" width="20.7265625" style="6" customWidth="1"/>
    <col min="10046" max="10046" width="33.54296875" style="6" customWidth="1"/>
    <col min="10047" max="10047" width="22.81640625" style="6" customWidth="1"/>
    <col min="10048" max="10048" width="10.7265625" style="6" hidden="1" customWidth="1"/>
    <col min="10049" max="10049" width="19.54296875" style="6" customWidth="1"/>
    <col min="10050" max="10051" width="10.7265625" style="6" hidden="1" customWidth="1"/>
    <col min="10052" max="10238" width="10.7265625" style="6"/>
    <col min="10239" max="10239" width="9" style="6" customWidth="1"/>
    <col min="10240" max="10240" width="39.7265625" style="6" customWidth="1"/>
    <col min="10241" max="10241" width="17.26953125" style="6" customWidth="1"/>
    <col min="10242" max="10242" width="10.7265625" style="6" hidden="1" customWidth="1"/>
    <col min="10243" max="10243" width="7.453125" style="6" customWidth="1"/>
    <col min="10244" max="10246" width="10.26953125" style="6" customWidth="1"/>
    <col min="10247" max="10247" width="13.54296875" style="6" customWidth="1"/>
    <col min="10248" max="10249" width="8.54296875" style="6" customWidth="1"/>
    <col min="10250" max="10250" width="9.54296875" style="6" customWidth="1"/>
    <col min="10251" max="10253" width="8.54296875" style="6" customWidth="1"/>
    <col min="10254" max="10260" width="9.54296875" style="6" customWidth="1"/>
    <col min="10261" max="10261" width="11.81640625" style="6" customWidth="1"/>
    <col min="10262" max="10263" width="11.7265625" style="6" customWidth="1"/>
    <col min="10264" max="10264" width="9.54296875" style="6" customWidth="1"/>
    <col min="10265" max="10265" width="8" style="6" customWidth="1"/>
    <col min="10266" max="10266" width="9.54296875" style="6" customWidth="1"/>
    <col min="10267" max="10267" width="8" style="6" customWidth="1"/>
    <col min="10268" max="10268" width="9.54296875" style="6" customWidth="1"/>
    <col min="10269" max="10269" width="7.26953125" style="6" customWidth="1"/>
    <col min="10270" max="10270" width="7.7265625" style="6" customWidth="1"/>
    <col min="10271" max="10271" width="9.54296875" style="6" customWidth="1"/>
    <col min="10272" max="10272" width="8.54296875" style="6" customWidth="1"/>
    <col min="10273" max="10273" width="8" style="6" customWidth="1"/>
    <col min="10274" max="10274" width="9.54296875" style="6" customWidth="1"/>
    <col min="10275" max="10275" width="8" style="6" customWidth="1"/>
    <col min="10276" max="10276" width="8.26953125" style="6" customWidth="1"/>
    <col min="10277" max="10278" width="8" style="6" customWidth="1"/>
    <col min="10279" max="10279" width="7.26953125" style="6" customWidth="1"/>
    <col min="10280" max="10281" width="9.54296875" style="6" customWidth="1"/>
    <col min="10282" max="10282" width="8" style="6" customWidth="1"/>
    <col min="10283" max="10285" width="9.54296875" style="6" customWidth="1"/>
    <col min="10286" max="10286" width="7.7265625" style="6" customWidth="1"/>
    <col min="10287" max="10287" width="8.26953125" style="6" customWidth="1"/>
    <col min="10288" max="10288" width="7.7265625" style="6" customWidth="1"/>
    <col min="10289" max="10290" width="8" style="6" customWidth="1"/>
    <col min="10291" max="10294" width="9.54296875" style="6" customWidth="1"/>
    <col min="10295" max="10295" width="8" style="6" customWidth="1"/>
    <col min="10296" max="10296" width="8.54296875" style="6" customWidth="1"/>
    <col min="10297" max="10297" width="9.54296875" style="6" customWidth="1"/>
    <col min="10298" max="10298" width="7.26953125" style="6" customWidth="1"/>
    <col min="10299" max="10299" width="7.7265625" style="6" customWidth="1"/>
    <col min="10300" max="10300" width="22.453125" style="6" customWidth="1"/>
    <col min="10301" max="10301" width="20.7265625" style="6" customWidth="1"/>
    <col min="10302" max="10302" width="33.54296875" style="6" customWidth="1"/>
    <col min="10303" max="10303" width="22.81640625" style="6" customWidth="1"/>
    <col min="10304" max="10304" width="10.7265625" style="6" hidden="1" customWidth="1"/>
    <col min="10305" max="10305" width="19.54296875" style="6" customWidth="1"/>
    <col min="10306" max="10307" width="10.7265625" style="6" hidden="1" customWidth="1"/>
    <col min="10308" max="10494" width="10.7265625" style="6"/>
    <col min="10495" max="10495" width="9" style="6" customWidth="1"/>
    <col min="10496" max="10496" width="39.7265625" style="6" customWidth="1"/>
    <col min="10497" max="10497" width="17.26953125" style="6" customWidth="1"/>
    <col min="10498" max="10498" width="10.7265625" style="6" hidden="1" customWidth="1"/>
    <col min="10499" max="10499" width="7.453125" style="6" customWidth="1"/>
    <col min="10500" max="10502" width="10.26953125" style="6" customWidth="1"/>
    <col min="10503" max="10503" width="13.54296875" style="6" customWidth="1"/>
    <col min="10504" max="10505" width="8.54296875" style="6" customWidth="1"/>
    <col min="10506" max="10506" width="9.54296875" style="6" customWidth="1"/>
    <col min="10507" max="10509" width="8.54296875" style="6" customWidth="1"/>
    <col min="10510" max="10516" width="9.54296875" style="6" customWidth="1"/>
    <col min="10517" max="10517" width="11.81640625" style="6" customWidth="1"/>
    <col min="10518" max="10519" width="11.7265625" style="6" customWidth="1"/>
    <col min="10520" max="10520" width="9.54296875" style="6" customWidth="1"/>
    <col min="10521" max="10521" width="8" style="6" customWidth="1"/>
    <col min="10522" max="10522" width="9.54296875" style="6" customWidth="1"/>
    <col min="10523" max="10523" width="8" style="6" customWidth="1"/>
    <col min="10524" max="10524" width="9.54296875" style="6" customWidth="1"/>
    <col min="10525" max="10525" width="7.26953125" style="6" customWidth="1"/>
    <col min="10526" max="10526" width="7.7265625" style="6" customWidth="1"/>
    <col min="10527" max="10527" width="9.54296875" style="6" customWidth="1"/>
    <col min="10528" max="10528" width="8.54296875" style="6" customWidth="1"/>
    <col min="10529" max="10529" width="8" style="6" customWidth="1"/>
    <col min="10530" max="10530" width="9.54296875" style="6" customWidth="1"/>
    <col min="10531" max="10531" width="8" style="6" customWidth="1"/>
    <col min="10532" max="10532" width="8.26953125" style="6" customWidth="1"/>
    <col min="10533" max="10534" width="8" style="6" customWidth="1"/>
    <col min="10535" max="10535" width="7.26953125" style="6" customWidth="1"/>
    <col min="10536" max="10537" width="9.54296875" style="6" customWidth="1"/>
    <col min="10538" max="10538" width="8" style="6" customWidth="1"/>
    <col min="10539" max="10541" width="9.54296875" style="6" customWidth="1"/>
    <col min="10542" max="10542" width="7.7265625" style="6" customWidth="1"/>
    <col min="10543" max="10543" width="8.26953125" style="6" customWidth="1"/>
    <col min="10544" max="10544" width="7.7265625" style="6" customWidth="1"/>
    <col min="10545" max="10546" width="8" style="6" customWidth="1"/>
    <col min="10547" max="10550" width="9.54296875" style="6" customWidth="1"/>
    <col min="10551" max="10551" width="8" style="6" customWidth="1"/>
    <col min="10552" max="10552" width="8.54296875" style="6" customWidth="1"/>
    <col min="10553" max="10553" width="9.54296875" style="6" customWidth="1"/>
    <col min="10554" max="10554" width="7.26953125" style="6" customWidth="1"/>
    <col min="10555" max="10555" width="7.7265625" style="6" customWidth="1"/>
    <col min="10556" max="10556" width="22.453125" style="6" customWidth="1"/>
    <col min="10557" max="10557" width="20.7265625" style="6" customWidth="1"/>
    <col min="10558" max="10558" width="33.54296875" style="6" customWidth="1"/>
    <col min="10559" max="10559" width="22.81640625" style="6" customWidth="1"/>
    <col min="10560" max="10560" width="10.7265625" style="6" hidden="1" customWidth="1"/>
    <col min="10561" max="10561" width="19.54296875" style="6" customWidth="1"/>
    <col min="10562" max="10563" width="10.7265625" style="6" hidden="1" customWidth="1"/>
    <col min="10564" max="10750" width="10.7265625" style="6"/>
    <col min="10751" max="10751" width="9" style="6" customWidth="1"/>
    <col min="10752" max="10752" width="39.7265625" style="6" customWidth="1"/>
    <col min="10753" max="10753" width="17.26953125" style="6" customWidth="1"/>
    <col min="10754" max="10754" width="10.7265625" style="6" hidden="1" customWidth="1"/>
    <col min="10755" max="10755" width="7.453125" style="6" customWidth="1"/>
    <col min="10756" max="10758" width="10.26953125" style="6" customWidth="1"/>
    <col min="10759" max="10759" width="13.54296875" style="6" customWidth="1"/>
    <col min="10760" max="10761" width="8.54296875" style="6" customWidth="1"/>
    <col min="10762" max="10762" width="9.54296875" style="6" customWidth="1"/>
    <col min="10763" max="10765" width="8.54296875" style="6" customWidth="1"/>
    <col min="10766" max="10772" width="9.54296875" style="6" customWidth="1"/>
    <col min="10773" max="10773" width="11.81640625" style="6" customWidth="1"/>
    <col min="10774" max="10775" width="11.7265625" style="6" customWidth="1"/>
    <col min="10776" max="10776" width="9.54296875" style="6" customWidth="1"/>
    <col min="10777" max="10777" width="8" style="6" customWidth="1"/>
    <col min="10778" max="10778" width="9.54296875" style="6" customWidth="1"/>
    <col min="10779" max="10779" width="8" style="6" customWidth="1"/>
    <col min="10780" max="10780" width="9.54296875" style="6" customWidth="1"/>
    <col min="10781" max="10781" width="7.26953125" style="6" customWidth="1"/>
    <col min="10782" max="10782" width="7.7265625" style="6" customWidth="1"/>
    <col min="10783" max="10783" width="9.54296875" style="6" customWidth="1"/>
    <col min="10784" max="10784" width="8.54296875" style="6" customWidth="1"/>
    <col min="10785" max="10785" width="8" style="6" customWidth="1"/>
    <col min="10786" max="10786" width="9.54296875" style="6" customWidth="1"/>
    <col min="10787" max="10787" width="8" style="6" customWidth="1"/>
    <col min="10788" max="10788" width="8.26953125" style="6" customWidth="1"/>
    <col min="10789" max="10790" width="8" style="6" customWidth="1"/>
    <col min="10791" max="10791" width="7.26953125" style="6" customWidth="1"/>
    <col min="10792" max="10793" width="9.54296875" style="6" customWidth="1"/>
    <col min="10794" max="10794" width="8" style="6" customWidth="1"/>
    <col min="10795" max="10797" width="9.54296875" style="6" customWidth="1"/>
    <col min="10798" max="10798" width="7.7265625" style="6" customWidth="1"/>
    <col min="10799" max="10799" width="8.26953125" style="6" customWidth="1"/>
    <col min="10800" max="10800" width="7.7265625" style="6" customWidth="1"/>
    <col min="10801" max="10802" width="8" style="6" customWidth="1"/>
    <col min="10803" max="10806" width="9.54296875" style="6" customWidth="1"/>
    <col min="10807" max="10807" width="8" style="6" customWidth="1"/>
    <col min="10808" max="10808" width="8.54296875" style="6" customWidth="1"/>
    <col min="10809" max="10809" width="9.54296875" style="6" customWidth="1"/>
    <col min="10810" max="10810" width="7.26953125" style="6" customWidth="1"/>
    <col min="10811" max="10811" width="7.7265625" style="6" customWidth="1"/>
    <col min="10812" max="10812" width="22.453125" style="6" customWidth="1"/>
    <col min="10813" max="10813" width="20.7265625" style="6" customWidth="1"/>
    <col min="10814" max="10814" width="33.54296875" style="6" customWidth="1"/>
    <col min="10815" max="10815" width="22.81640625" style="6" customWidth="1"/>
    <col min="10816" max="10816" width="10.7265625" style="6" hidden="1" customWidth="1"/>
    <col min="10817" max="10817" width="19.54296875" style="6" customWidth="1"/>
    <col min="10818" max="10819" width="10.7265625" style="6" hidden="1" customWidth="1"/>
    <col min="10820" max="11006" width="10.7265625" style="6"/>
    <col min="11007" max="11007" width="9" style="6" customWidth="1"/>
    <col min="11008" max="11008" width="39.7265625" style="6" customWidth="1"/>
    <col min="11009" max="11009" width="17.26953125" style="6" customWidth="1"/>
    <col min="11010" max="11010" width="10.7265625" style="6" hidden="1" customWidth="1"/>
    <col min="11011" max="11011" width="7.453125" style="6" customWidth="1"/>
    <col min="11012" max="11014" width="10.26953125" style="6" customWidth="1"/>
    <col min="11015" max="11015" width="13.54296875" style="6" customWidth="1"/>
    <col min="11016" max="11017" width="8.54296875" style="6" customWidth="1"/>
    <col min="11018" max="11018" width="9.54296875" style="6" customWidth="1"/>
    <col min="11019" max="11021" width="8.54296875" style="6" customWidth="1"/>
    <col min="11022" max="11028" width="9.54296875" style="6" customWidth="1"/>
    <col min="11029" max="11029" width="11.81640625" style="6" customWidth="1"/>
    <col min="11030" max="11031" width="11.7265625" style="6" customWidth="1"/>
    <col min="11032" max="11032" width="9.54296875" style="6" customWidth="1"/>
    <col min="11033" max="11033" width="8" style="6" customWidth="1"/>
    <col min="11034" max="11034" width="9.54296875" style="6" customWidth="1"/>
    <col min="11035" max="11035" width="8" style="6" customWidth="1"/>
    <col min="11036" max="11036" width="9.54296875" style="6" customWidth="1"/>
    <col min="11037" max="11037" width="7.26953125" style="6" customWidth="1"/>
    <col min="11038" max="11038" width="7.7265625" style="6" customWidth="1"/>
    <col min="11039" max="11039" width="9.54296875" style="6" customWidth="1"/>
    <col min="11040" max="11040" width="8.54296875" style="6" customWidth="1"/>
    <col min="11041" max="11041" width="8" style="6" customWidth="1"/>
    <col min="11042" max="11042" width="9.54296875" style="6" customWidth="1"/>
    <col min="11043" max="11043" width="8" style="6" customWidth="1"/>
    <col min="11044" max="11044" width="8.26953125" style="6" customWidth="1"/>
    <col min="11045" max="11046" width="8" style="6" customWidth="1"/>
    <col min="11047" max="11047" width="7.26953125" style="6" customWidth="1"/>
    <col min="11048" max="11049" width="9.54296875" style="6" customWidth="1"/>
    <col min="11050" max="11050" width="8" style="6" customWidth="1"/>
    <col min="11051" max="11053" width="9.54296875" style="6" customWidth="1"/>
    <col min="11054" max="11054" width="7.7265625" style="6" customWidth="1"/>
    <col min="11055" max="11055" width="8.26953125" style="6" customWidth="1"/>
    <col min="11056" max="11056" width="7.7265625" style="6" customWidth="1"/>
    <col min="11057" max="11058" width="8" style="6" customWidth="1"/>
    <col min="11059" max="11062" width="9.54296875" style="6" customWidth="1"/>
    <col min="11063" max="11063" width="8" style="6" customWidth="1"/>
    <col min="11064" max="11064" width="8.54296875" style="6" customWidth="1"/>
    <col min="11065" max="11065" width="9.54296875" style="6" customWidth="1"/>
    <col min="11066" max="11066" width="7.26953125" style="6" customWidth="1"/>
    <col min="11067" max="11067" width="7.7265625" style="6" customWidth="1"/>
    <col min="11068" max="11068" width="22.453125" style="6" customWidth="1"/>
    <col min="11069" max="11069" width="20.7265625" style="6" customWidth="1"/>
    <col min="11070" max="11070" width="33.54296875" style="6" customWidth="1"/>
    <col min="11071" max="11071" width="22.81640625" style="6" customWidth="1"/>
    <col min="11072" max="11072" width="10.7265625" style="6" hidden="1" customWidth="1"/>
    <col min="11073" max="11073" width="19.54296875" style="6" customWidth="1"/>
    <col min="11074" max="11075" width="10.7265625" style="6" hidden="1" customWidth="1"/>
    <col min="11076" max="11262" width="10.7265625" style="6"/>
    <col min="11263" max="11263" width="9" style="6" customWidth="1"/>
    <col min="11264" max="11264" width="39.7265625" style="6" customWidth="1"/>
    <col min="11265" max="11265" width="17.26953125" style="6" customWidth="1"/>
    <col min="11266" max="11266" width="10.7265625" style="6" hidden="1" customWidth="1"/>
    <col min="11267" max="11267" width="7.453125" style="6" customWidth="1"/>
    <col min="11268" max="11270" width="10.26953125" style="6" customWidth="1"/>
    <col min="11271" max="11271" width="13.54296875" style="6" customWidth="1"/>
    <col min="11272" max="11273" width="8.54296875" style="6" customWidth="1"/>
    <col min="11274" max="11274" width="9.54296875" style="6" customWidth="1"/>
    <col min="11275" max="11277" width="8.54296875" style="6" customWidth="1"/>
    <col min="11278" max="11284" width="9.54296875" style="6" customWidth="1"/>
    <col min="11285" max="11285" width="11.81640625" style="6" customWidth="1"/>
    <col min="11286" max="11287" width="11.7265625" style="6" customWidth="1"/>
    <col min="11288" max="11288" width="9.54296875" style="6" customWidth="1"/>
    <col min="11289" max="11289" width="8" style="6" customWidth="1"/>
    <col min="11290" max="11290" width="9.54296875" style="6" customWidth="1"/>
    <col min="11291" max="11291" width="8" style="6" customWidth="1"/>
    <col min="11292" max="11292" width="9.54296875" style="6" customWidth="1"/>
    <col min="11293" max="11293" width="7.26953125" style="6" customWidth="1"/>
    <col min="11294" max="11294" width="7.7265625" style="6" customWidth="1"/>
    <col min="11295" max="11295" width="9.54296875" style="6" customWidth="1"/>
    <col min="11296" max="11296" width="8.54296875" style="6" customWidth="1"/>
    <col min="11297" max="11297" width="8" style="6" customWidth="1"/>
    <col min="11298" max="11298" width="9.54296875" style="6" customWidth="1"/>
    <col min="11299" max="11299" width="8" style="6" customWidth="1"/>
    <col min="11300" max="11300" width="8.26953125" style="6" customWidth="1"/>
    <col min="11301" max="11302" width="8" style="6" customWidth="1"/>
    <col min="11303" max="11303" width="7.26953125" style="6" customWidth="1"/>
    <col min="11304" max="11305" width="9.54296875" style="6" customWidth="1"/>
    <col min="11306" max="11306" width="8" style="6" customWidth="1"/>
    <col min="11307" max="11309" width="9.54296875" style="6" customWidth="1"/>
    <col min="11310" max="11310" width="7.7265625" style="6" customWidth="1"/>
    <col min="11311" max="11311" width="8.26953125" style="6" customWidth="1"/>
    <col min="11312" max="11312" width="7.7265625" style="6" customWidth="1"/>
    <col min="11313" max="11314" width="8" style="6" customWidth="1"/>
    <col min="11315" max="11318" width="9.54296875" style="6" customWidth="1"/>
    <col min="11319" max="11319" width="8" style="6" customWidth="1"/>
    <col min="11320" max="11320" width="8.54296875" style="6" customWidth="1"/>
    <col min="11321" max="11321" width="9.54296875" style="6" customWidth="1"/>
    <col min="11322" max="11322" width="7.26953125" style="6" customWidth="1"/>
    <col min="11323" max="11323" width="7.7265625" style="6" customWidth="1"/>
    <col min="11324" max="11324" width="22.453125" style="6" customWidth="1"/>
    <col min="11325" max="11325" width="20.7265625" style="6" customWidth="1"/>
    <col min="11326" max="11326" width="33.54296875" style="6" customWidth="1"/>
    <col min="11327" max="11327" width="22.81640625" style="6" customWidth="1"/>
    <col min="11328" max="11328" width="10.7265625" style="6" hidden="1" customWidth="1"/>
    <col min="11329" max="11329" width="19.54296875" style="6" customWidth="1"/>
    <col min="11330" max="11331" width="10.7265625" style="6" hidden="1" customWidth="1"/>
    <col min="11332" max="11518" width="10.7265625" style="6"/>
    <col min="11519" max="11519" width="9" style="6" customWidth="1"/>
    <col min="11520" max="11520" width="39.7265625" style="6" customWidth="1"/>
    <col min="11521" max="11521" width="17.26953125" style="6" customWidth="1"/>
    <col min="11522" max="11522" width="10.7265625" style="6" hidden="1" customWidth="1"/>
    <col min="11523" max="11523" width="7.453125" style="6" customWidth="1"/>
    <col min="11524" max="11526" width="10.26953125" style="6" customWidth="1"/>
    <col min="11527" max="11527" width="13.54296875" style="6" customWidth="1"/>
    <col min="11528" max="11529" width="8.54296875" style="6" customWidth="1"/>
    <col min="11530" max="11530" width="9.54296875" style="6" customWidth="1"/>
    <col min="11531" max="11533" width="8.54296875" style="6" customWidth="1"/>
    <col min="11534" max="11540" width="9.54296875" style="6" customWidth="1"/>
    <col min="11541" max="11541" width="11.81640625" style="6" customWidth="1"/>
    <col min="11542" max="11543" width="11.7265625" style="6" customWidth="1"/>
    <col min="11544" max="11544" width="9.54296875" style="6" customWidth="1"/>
    <col min="11545" max="11545" width="8" style="6" customWidth="1"/>
    <col min="11546" max="11546" width="9.54296875" style="6" customWidth="1"/>
    <col min="11547" max="11547" width="8" style="6" customWidth="1"/>
    <col min="11548" max="11548" width="9.54296875" style="6" customWidth="1"/>
    <col min="11549" max="11549" width="7.26953125" style="6" customWidth="1"/>
    <col min="11550" max="11550" width="7.7265625" style="6" customWidth="1"/>
    <col min="11551" max="11551" width="9.54296875" style="6" customWidth="1"/>
    <col min="11552" max="11552" width="8.54296875" style="6" customWidth="1"/>
    <col min="11553" max="11553" width="8" style="6" customWidth="1"/>
    <col min="11554" max="11554" width="9.54296875" style="6" customWidth="1"/>
    <col min="11555" max="11555" width="8" style="6" customWidth="1"/>
    <col min="11556" max="11556" width="8.26953125" style="6" customWidth="1"/>
    <col min="11557" max="11558" width="8" style="6" customWidth="1"/>
    <col min="11559" max="11559" width="7.26953125" style="6" customWidth="1"/>
    <col min="11560" max="11561" width="9.54296875" style="6" customWidth="1"/>
    <col min="11562" max="11562" width="8" style="6" customWidth="1"/>
    <col min="11563" max="11565" width="9.54296875" style="6" customWidth="1"/>
    <col min="11566" max="11566" width="7.7265625" style="6" customWidth="1"/>
    <col min="11567" max="11567" width="8.26953125" style="6" customWidth="1"/>
    <col min="11568" max="11568" width="7.7265625" style="6" customWidth="1"/>
    <col min="11569" max="11570" width="8" style="6" customWidth="1"/>
    <col min="11571" max="11574" width="9.54296875" style="6" customWidth="1"/>
    <col min="11575" max="11575" width="8" style="6" customWidth="1"/>
    <col min="11576" max="11576" width="8.54296875" style="6" customWidth="1"/>
    <col min="11577" max="11577" width="9.54296875" style="6" customWidth="1"/>
    <col min="11578" max="11578" width="7.26953125" style="6" customWidth="1"/>
    <col min="11579" max="11579" width="7.7265625" style="6" customWidth="1"/>
    <col min="11580" max="11580" width="22.453125" style="6" customWidth="1"/>
    <col min="11581" max="11581" width="20.7265625" style="6" customWidth="1"/>
    <col min="11582" max="11582" width="33.54296875" style="6" customWidth="1"/>
    <col min="11583" max="11583" width="22.81640625" style="6" customWidth="1"/>
    <col min="11584" max="11584" width="10.7265625" style="6" hidden="1" customWidth="1"/>
    <col min="11585" max="11585" width="19.54296875" style="6" customWidth="1"/>
    <col min="11586" max="11587" width="10.7265625" style="6" hidden="1" customWidth="1"/>
    <col min="11588" max="11774" width="10.7265625" style="6"/>
    <col min="11775" max="11775" width="9" style="6" customWidth="1"/>
    <col min="11776" max="11776" width="39.7265625" style="6" customWidth="1"/>
    <col min="11777" max="11777" width="17.26953125" style="6" customWidth="1"/>
    <col min="11778" max="11778" width="10.7265625" style="6" hidden="1" customWidth="1"/>
    <col min="11779" max="11779" width="7.453125" style="6" customWidth="1"/>
    <col min="11780" max="11782" width="10.26953125" style="6" customWidth="1"/>
    <col min="11783" max="11783" width="13.54296875" style="6" customWidth="1"/>
    <col min="11784" max="11785" width="8.54296875" style="6" customWidth="1"/>
    <col min="11786" max="11786" width="9.54296875" style="6" customWidth="1"/>
    <col min="11787" max="11789" width="8.54296875" style="6" customWidth="1"/>
    <col min="11790" max="11796" width="9.54296875" style="6" customWidth="1"/>
    <col min="11797" max="11797" width="11.81640625" style="6" customWidth="1"/>
    <col min="11798" max="11799" width="11.7265625" style="6" customWidth="1"/>
    <col min="11800" max="11800" width="9.54296875" style="6" customWidth="1"/>
    <col min="11801" max="11801" width="8" style="6" customWidth="1"/>
    <col min="11802" max="11802" width="9.54296875" style="6" customWidth="1"/>
    <col min="11803" max="11803" width="8" style="6" customWidth="1"/>
    <col min="11804" max="11804" width="9.54296875" style="6" customWidth="1"/>
    <col min="11805" max="11805" width="7.26953125" style="6" customWidth="1"/>
    <col min="11806" max="11806" width="7.7265625" style="6" customWidth="1"/>
    <col min="11807" max="11807" width="9.54296875" style="6" customWidth="1"/>
    <col min="11808" max="11808" width="8.54296875" style="6" customWidth="1"/>
    <col min="11809" max="11809" width="8" style="6" customWidth="1"/>
    <col min="11810" max="11810" width="9.54296875" style="6" customWidth="1"/>
    <col min="11811" max="11811" width="8" style="6" customWidth="1"/>
    <col min="11812" max="11812" width="8.26953125" style="6" customWidth="1"/>
    <col min="11813" max="11814" width="8" style="6" customWidth="1"/>
    <col min="11815" max="11815" width="7.26953125" style="6" customWidth="1"/>
    <col min="11816" max="11817" width="9.54296875" style="6" customWidth="1"/>
    <col min="11818" max="11818" width="8" style="6" customWidth="1"/>
    <col min="11819" max="11821" width="9.54296875" style="6" customWidth="1"/>
    <col min="11822" max="11822" width="7.7265625" style="6" customWidth="1"/>
    <col min="11823" max="11823" width="8.26953125" style="6" customWidth="1"/>
    <col min="11824" max="11824" width="7.7265625" style="6" customWidth="1"/>
    <col min="11825" max="11826" width="8" style="6" customWidth="1"/>
    <col min="11827" max="11830" width="9.54296875" style="6" customWidth="1"/>
    <col min="11831" max="11831" width="8" style="6" customWidth="1"/>
    <col min="11832" max="11832" width="8.54296875" style="6" customWidth="1"/>
    <col min="11833" max="11833" width="9.54296875" style="6" customWidth="1"/>
    <col min="11834" max="11834" width="7.26953125" style="6" customWidth="1"/>
    <col min="11835" max="11835" width="7.7265625" style="6" customWidth="1"/>
    <col min="11836" max="11836" width="22.453125" style="6" customWidth="1"/>
    <col min="11837" max="11837" width="20.7265625" style="6" customWidth="1"/>
    <col min="11838" max="11838" width="33.54296875" style="6" customWidth="1"/>
    <col min="11839" max="11839" width="22.81640625" style="6" customWidth="1"/>
    <col min="11840" max="11840" width="10.7265625" style="6" hidden="1" customWidth="1"/>
    <col min="11841" max="11841" width="19.54296875" style="6" customWidth="1"/>
    <col min="11842" max="11843" width="10.7265625" style="6" hidden="1" customWidth="1"/>
    <col min="11844" max="12030" width="10.7265625" style="6"/>
    <col min="12031" max="12031" width="9" style="6" customWidth="1"/>
    <col min="12032" max="12032" width="39.7265625" style="6" customWidth="1"/>
    <col min="12033" max="12033" width="17.26953125" style="6" customWidth="1"/>
    <col min="12034" max="12034" width="10.7265625" style="6" hidden="1" customWidth="1"/>
    <col min="12035" max="12035" width="7.453125" style="6" customWidth="1"/>
    <col min="12036" max="12038" width="10.26953125" style="6" customWidth="1"/>
    <col min="12039" max="12039" width="13.54296875" style="6" customWidth="1"/>
    <col min="12040" max="12041" width="8.54296875" style="6" customWidth="1"/>
    <col min="12042" max="12042" width="9.54296875" style="6" customWidth="1"/>
    <col min="12043" max="12045" width="8.54296875" style="6" customWidth="1"/>
    <col min="12046" max="12052" width="9.54296875" style="6" customWidth="1"/>
    <col min="12053" max="12053" width="11.81640625" style="6" customWidth="1"/>
    <col min="12054" max="12055" width="11.7265625" style="6" customWidth="1"/>
    <col min="12056" max="12056" width="9.54296875" style="6" customWidth="1"/>
    <col min="12057" max="12057" width="8" style="6" customWidth="1"/>
    <col min="12058" max="12058" width="9.54296875" style="6" customWidth="1"/>
    <col min="12059" max="12059" width="8" style="6" customWidth="1"/>
    <col min="12060" max="12060" width="9.54296875" style="6" customWidth="1"/>
    <col min="12061" max="12061" width="7.26953125" style="6" customWidth="1"/>
    <col min="12062" max="12062" width="7.7265625" style="6" customWidth="1"/>
    <col min="12063" max="12063" width="9.54296875" style="6" customWidth="1"/>
    <col min="12064" max="12064" width="8.54296875" style="6" customWidth="1"/>
    <col min="12065" max="12065" width="8" style="6" customWidth="1"/>
    <col min="12066" max="12066" width="9.54296875" style="6" customWidth="1"/>
    <col min="12067" max="12067" width="8" style="6" customWidth="1"/>
    <col min="12068" max="12068" width="8.26953125" style="6" customWidth="1"/>
    <col min="12069" max="12070" width="8" style="6" customWidth="1"/>
    <col min="12071" max="12071" width="7.26953125" style="6" customWidth="1"/>
    <col min="12072" max="12073" width="9.54296875" style="6" customWidth="1"/>
    <col min="12074" max="12074" width="8" style="6" customWidth="1"/>
    <col min="12075" max="12077" width="9.54296875" style="6" customWidth="1"/>
    <col min="12078" max="12078" width="7.7265625" style="6" customWidth="1"/>
    <col min="12079" max="12079" width="8.26953125" style="6" customWidth="1"/>
    <col min="12080" max="12080" width="7.7265625" style="6" customWidth="1"/>
    <col min="12081" max="12082" width="8" style="6" customWidth="1"/>
    <col min="12083" max="12086" width="9.54296875" style="6" customWidth="1"/>
    <col min="12087" max="12087" width="8" style="6" customWidth="1"/>
    <col min="12088" max="12088" width="8.54296875" style="6" customWidth="1"/>
    <col min="12089" max="12089" width="9.54296875" style="6" customWidth="1"/>
    <col min="12090" max="12090" width="7.26953125" style="6" customWidth="1"/>
    <col min="12091" max="12091" width="7.7265625" style="6" customWidth="1"/>
    <col min="12092" max="12092" width="22.453125" style="6" customWidth="1"/>
    <col min="12093" max="12093" width="20.7265625" style="6" customWidth="1"/>
    <col min="12094" max="12094" width="33.54296875" style="6" customWidth="1"/>
    <col min="12095" max="12095" width="22.81640625" style="6" customWidth="1"/>
    <col min="12096" max="12096" width="10.7265625" style="6" hidden="1" customWidth="1"/>
    <col min="12097" max="12097" width="19.54296875" style="6" customWidth="1"/>
    <col min="12098" max="12099" width="10.7265625" style="6" hidden="1" customWidth="1"/>
    <col min="12100" max="12286" width="10.7265625" style="6"/>
    <col min="12287" max="12287" width="9" style="6" customWidth="1"/>
    <col min="12288" max="12288" width="39.7265625" style="6" customWidth="1"/>
    <col min="12289" max="12289" width="17.26953125" style="6" customWidth="1"/>
    <col min="12290" max="12290" width="10.7265625" style="6" hidden="1" customWidth="1"/>
    <col min="12291" max="12291" width="7.453125" style="6" customWidth="1"/>
    <col min="12292" max="12294" width="10.26953125" style="6" customWidth="1"/>
    <col min="12295" max="12295" width="13.54296875" style="6" customWidth="1"/>
    <col min="12296" max="12297" width="8.54296875" style="6" customWidth="1"/>
    <col min="12298" max="12298" width="9.54296875" style="6" customWidth="1"/>
    <col min="12299" max="12301" width="8.54296875" style="6" customWidth="1"/>
    <col min="12302" max="12308" width="9.54296875" style="6" customWidth="1"/>
    <col min="12309" max="12309" width="11.81640625" style="6" customWidth="1"/>
    <col min="12310" max="12311" width="11.7265625" style="6" customWidth="1"/>
    <col min="12312" max="12312" width="9.54296875" style="6" customWidth="1"/>
    <col min="12313" max="12313" width="8" style="6" customWidth="1"/>
    <col min="12314" max="12314" width="9.54296875" style="6" customWidth="1"/>
    <col min="12315" max="12315" width="8" style="6" customWidth="1"/>
    <col min="12316" max="12316" width="9.54296875" style="6" customWidth="1"/>
    <col min="12317" max="12317" width="7.26953125" style="6" customWidth="1"/>
    <col min="12318" max="12318" width="7.7265625" style="6" customWidth="1"/>
    <col min="12319" max="12319" width="9.54296875" style="6" customWidth="1"/>
    <col min="12320" max="12320" width="8.54296875" style="6" customWidth="1"/>
    <col min="12321" max="12321" width="8" style="6" customWidth="1"/>
    <col min="12322" max="12322" width="9.54296875" style="6" customWidth="1"/>
    <col min="12323" max="12323" width="8" style="6" customWidth="1"/>
    <col min="12324" max="12324" width="8.26953125" style="6" customWidth="1"/>
    <col min="12325" max="12326" width="8" style="6" customWidth="1"/>
    <col min="12327" max="12327" width="7.26953125" style="6" customWidth="1"/>
    <col min="12328" max="12329" width="9.54296875" style="6" customWidth="1"/>
    <col min="12330" max="12330" width="8" style="6" customWidth="1"/>
    <col min="12331" max="12333" width="9.54296875" style="6" customWidth="1"/>
    <col min="12334" max="12334" width="7.7265625" style="6" customWidth="1"/>
    <col min="12335" max="12335" width="8.26953125" style="6" customWidth="1"/>
    <col min="12336" max="12336" width="7.7265625" style="6" customWidth="1"/>
    <col min="12337" max="12338" width="8" style="6" customWidth="1"/>
    <col min="12339" max="12342" width="9.54296875" style="6" customWidth="1"/>
    <col min="12343" max="12343" width="8" style="6" customWidth="1"/>
    <col min="12344" max="12344" width="8.54296875" style="6" customWidth="1"/>
    <col min="12345" max="12345" width="9.54296875" style="6" customWidth="1"/>
    <col min="12346" max="12346" width="7.26953125" style="6" customWidth="1"/>
    <col min="12347" max="12347" width="7.7265625" style="6" customWidth="1"/>
    <col min="12348" max="12348" width="22.453125" style="6" customWidth="1"/>
    <col min="12349" max="12349" width="20.7265625" style="6" customWidth="1"/>
    <col min="12350" max="12350" width="33.54296875" style="6" customWidth="1"/>
    <col min="12351" max="12351" width="22.81640625" style="6" customWidth="1"/>
    <col min="12352" max="12352" width="10.7265625" style="6" hidden="1" customWidth="1"/>
    <col min="12353" max="12353" width="19.54296875" style="6" customWidth="1"/>
    <col min="12354" max="12355" width="10.7265625" style="6" hidden="1" customWidth="1"/>
    <col min="12356" max="12542" width="10.7265625" style="6"/>
    <col min="12543" max="12543" width="9" style="6" customWidth="1"/>
    <col min="12544" max="12544" width="39.7265625" style="6" customWidth="1"/>
    <col min="12545" max="12545" width="17.26953125" style="6" customWidth="1"/>
    <col min="12546" max="12546" width="10.7265625" style="6" hidden="1" customWidth="1"/>
    <col min="12547" max="12547" width="7.453125" style="6" customWidth="1"/>
    <col min="12548" max="12550" width="10.26953125" style="6" customWidth="1"/>
    <col min="12551" max="12551" width="13.54296875" style="6" customWidth="1"/>
    <col min="12552" max="12553" width="8.54296875" style="6" customWidth="1"/>
    <col min="12554" max="12554" width="9.54296875" style="6" customWidth="1"/>
    <col min="12555" max="12557" width="8.54296875" style="6" customWidth="1"/>
    <col min="12558" max="12564" width="9.54296875" style="6" customWidth="1"/>
    <col min="12565" max="12565" width="11.81640625" style="6" customWidth="1"/>
    <col min="12566" max="12567" width="11.7265625" style="6" customWidth="1"/>
    <col min="12568" max="12568" width="9.54296875" style="6" customWidth="1"/>
    <col min="12569" max="12569" width="8" style="6" customWidth="1"/>
    <col min="12570" max="12570" width="9.54296875" style="6" customWidth="1"/>
    <col min="12571" max="12571" width="8" style="6" customWidth="1"/>
    <col min="12572" max="12572" width="9.54296875" style="6" customWidth="1"/>
    <col min="12573" max="12573" width="7.26953125" style="6" customWidth="1"/>
    <col min="12574" max="12574" width="7.7265625" style="6" customWidth="1"/>
    <col min="12575" max="12575" width="9.54296875" style="6" customWidth="1"/>
    <col min="12576" max="12576" width="8.54296875" style="6" customWidth="1"/>
    <col min="12577" max="12577" width="8" style="6" customWidth="1"/>
    <col min="12578" max="12578" width="9.54296875" style="6" customWidth="1"/>
    <col min="12579" max="12579" width="8" style="6" customWidth="1"/>
    <col min="12580" max="12580" width="8.26953125" style="6" customWidth="1"/>
    <col min="12581" max="12582" width="8" style="6" customWidth="1"/>
    <col min="12583" max="12583" width="7.26953125" style="6" customWidth="1"/>
    <col min="12584" max="12585" width="9.54296875" style="6" customWidth="1"/>
    <col min="12586" max="12586" width="8" style="6" customWidth="1"/>
    <col min="12587" max="12589" width="9.54296875" style="6" customWidth="1"/>
    <col min="12590" max="12590" width="7.7265625" style="6" customWidth="1"/>
    <col min="12591" max="12591" width="8.26953125" style="6" customWidth="1"/>
    <col min="12592" max="12592" width="7.7265625" style="6" customWidth="1"/>
    <col min="12593" max="12594" width="8" style="6" customWidth="1"/>
    <col min="12595" max="12598" width="9.54296875" style="6" customWidth="1"/>
    <col min="12599" max="12599" width="8" style="6" customWidth="1"/>
    <col min="12600" max="12600" width="8.54296875" style="6" customWidth="1"/>
    <col min="12601" max="12601" width="9.54296875" style="6" customWidth="1"/>
    <col min="12602" max="12602" width="7.26953125" style="6" customWidth="1"/>
    <col min="12603" max="12603" width="7.7265625" style="6" customWidth="1"/>
    <col min="12604" max="12604" width="22.453125" style="6" customWidth="1"/>
    <col min="12605" max="12605" width="20.7265625" style="6" customWidth="1"/>
    <col min="12606" max="12606" width="33.54296875" style="6" customWidth="1"/>
    <col min="12607" max="12607" width="22.81640625" style="6" customWidth="1"/>
    <col min="12608" max="12608" width="10.7265625" style="6" hidden="1" customWidth="1"/>
    <col min="12609" max="12609" width="19.54296875" style="6" customWidth="1"/>
    <col min="12610" max="12611" width="10.7265625" style="6" hidden="1" customWidth="1"/>
    <col min="12612" max="12798" width="10.7265625" style="6"/>
    <col min="12799" max="12799" width="9" style="6" customWidth="1"/>
    <col min="12800" max="12800" width="39.7265625" style="6" customWidth="1"/>
    <col min="12801" max="12801" width="17.26953125" style="6" customWidth="1"/>
    <col min="12802" max="12802" width="10.7265625" style="6" hidden="1" customWidth="1"/>
    <col min="12803" max="12803" width="7.453125" style="6" customWidth="1"/>
    <col min="12804" max="12806" width="10.26953125" style="6" customWidth="1"/>
    <col min="12807" max="12807" width="13.54296875" style="6" customWidth="1"/>
    <col min="12808" max="12809" width="8.54296875" style="6" customWidth="1"/>
    <col min="12810" max="12810" width="9.54296875" style="6" customWidth="1"/>
    <col min="12811" max="12813" width="8.54296875" style="6" customWidth="1"/>
    <col min="12814" max="12820" width="9.54296875" style="6" customWidth="1"/>
    <col min="12821" max="12821" width="11.81640625" style="6" customWidth="1"/>
    <col min="12822" max="12823" width="11.7265625" style="6" customWidth="1"/>
    <col min="12824" max="12824" width="9.54296875" style="6" customWidth="1"/>
    <col min="12825" max="12825" width="8" style="6" customWidth="1"/>
    <col min="12826" max="12826" width="9.54296875" style="6" customWidth="1"/>
    <col min="12827" max="12827" width="8" style="6" customWidth="1"/>
    <col min="12828" max="12828" width="9.54296875" style="6" customWidth="1"/>
    <col min="12829" max="12829" width="7.26953125" style="6" customWidth="1"/>
    <col min="12830" max="12830" width="7.7265625" style="6" customWidth="1"/>
    <col min="12831" max="12831" width="9.54296875" style="6" customWidth="1"/>
    <col min="12832" max="12832" width="8.54296875" style="6" customWidth="1"/>
    <col min="12833" max="12833" width="8" style="6" customWidth="1"/>
    <col min="12834" max="12834" width="9.54296875" style="6" customWidth="1"/>
    <col min="12835" max="12835" width="8" style="6" customWidth="1"/>
    <col min="12836" max="12836" width="8.26953125" style="6" customWidth="1"/>
    <col min="12837" max="12838" width="8" style="6" customWidth="1"/>
    <col min="12839" max="12839" width="7.26953125" style="6" customWidth="1"/>
    <col min="12840" max="12841" width="9.54296875" style="6" customWidth="1"/>
    <col min="12842" max="12842" width="8" style="6" customWidth="1"/>
    <col min="12843" max="12845" width="9.54296875" style="6" customWidth="1"/>
    <col min="12846" max="12846" width="7.7265625" style="6" customWidth="1"/>
    <col min="12847" max="12847" width="8.26953125" style="6" customWidth="1"/>
    <col min="12848" max="12848" width="7.7265625" style="6" customWidth="1"/>
    <col min="12849" max="12850" width="8" style="6" customWidth="1"/>
    <col min="12851" max="12854" width="9.54296875" style="6" customWidth="1"/>
    <col min="12855" max="12855" width="8" style="6" customWidth="1"/>
    <col min="12856" max="12856" width="8.54296875" style="6" customWidth="1"/>
    <col min="12857" max="12857" width="9.54296875" style="6" customWidth="1"/>
    <col min="12858" max="12858" width="7.26953125" style="6" customWidth="1"/>
    <col min="12859" max="12859" width="7.7265625" style="6" customWidth="1"/>
    <col min="12860" max="12860" width="22.453125" style="6" customWidth="1"/>
    <col min="12861" max="12861" width="20.7265625" style="6" customWidth="1"/>
    <col min="12862" max="12862" width="33.54296875" style="6" customWidth="1"/>
    <col min="12863" max="12863" width="22.81640625" style="6" customWidth="1"/>
    <col min="12864" max="12864" width="10.7265625" style="6" hidden="1" customWidth="1"/>
    <col min="12865" max="12865" width="19.54296875" style="6" customWidth="1"/>
    <col min="12866" max="12867" width="10.7265625" style="6" hidden="1" customWidth="1"/>
    <col min="12868" max="13054" width="10.7265625" style="6"/>
    <col min="13055" max="13055" width="9" style="6" customWidth="1"/>
    <col min="13056" max="13056" width="39.7265625" style="6" customWidth="1"/>
    <col min="13057" max="13057" width="17.26953125" style="6" customWidth="1"/>
    <col min="13058" max="13058" width="10.7265625" style="6" hidden="1" customWidth="1"/>
    <col min="13059" max="13059" width="7.453125" style="6" customWidth="1"/>
    <col min="13060" max="13062" width="10.26953125" style="6" customWidth="1"/>
    <col min="13063" max="13063" width="13.54296875" style="6" customWidth="1"/>
    <col min="13064" max="13065" width="8.54296875" style="6" customWidth="1"/>
    <col min="13066" max="13066" width="9.54296875" style="6" customWidth="1"/>
    <col min="13067" max="13069" width="8.54296875" style="6" customWidth="1"/>
    <col min="13070" max="13076" width="9.54296875" style="6" customWidth="1"/>
    <col min="13077" max="13077" width="11.81640625" style="6" customWidth="1"/>
    <col min="13078" max="13079" width="11.7265625" style="6" customWidth="1"/>
    <col min="13080" max="13080" width="9.54296875" style="6" customWidth="1"/>
    <col min="13081" max="13081" width="8" style="6" customWidth="1"/>
    <col min="13082" max="13082" width="9.54296875" style="6" customWidth="1"/>
    <col min="13083" max="13083" width="8" style="6" customWidth="1"/>
    <col min="13084" max="13084" width="9.54296875" style="6" customWidth="1"/>
    <col min="13085" max="13085" width="7.26953125" style="6" customWidth="1"/>
    <col min="13086" max="13086" width="7.7265625" style="6" customWidth="1"/>
    <col min="13087" max="13087" width="9.54296875" style="6" customWidth="1"/>
    <col min="13088" max="13088" width="8.54296875" style="6" customWidth="1"/>
    <col min="13089" max="13089" width="8" style="6" customWidth="1"/>
    <col min="13090" max="13090" width="9.54296875" style="6" customWidth="1"/>
    <col min="13091" max="13091" width="8" style="6" customWidth="1"/>
    <col min="13092" max="13092" width="8.26953125" style="6" customWidth="1"/>
    <col min="13093" max="13094" width="8" style="6" customWidth="1"/>
    <col min="13095" max="13095" width="7.26953125" style="6" customWidth="1"/>
    <col min="13096" max="13097" width="9.54296875" style="6" customWidth="1"/>
    <col min="13098" max="13098" width="8" style="6" customWidth="1"/>
    <col min="13099" max="13101" width="9.54296875" style="6" customWidth="1"/>
    <col min="13102" max="13102" width="7.7265625" style="6" customWidth="1"/>
    <col min="13103" max="13103" width="8.26953125" style="6" customWidth="1"/>
    <col min="13104" max="13104" width="7.7265625" style="6" customWidth="1"/>
    <col min="13105" max="13106" width="8" style="6" customWidth="1"/>
    <col min="13107" max="13110" width="9.54296875" style="6" customWidth="1"/>
    <col min="13111" max="13111" width="8" style="6" customWidth="1"/>
    <col min="13112" max="13112" width="8.54296875" style="6" customWidth="1"/>
    <col min="13113" max="13113" width="9.54296875" style="6" customWidth="1"/>
    <col min="13114" max="13114" width="7.26953125" style="6" customWidth="1"/>
    <col min="13115" max="13115" width="7.7265625" style="6" customWidth="1"/>
    <col min="13116" max="13116" width="22.453125" style="6" customWidth="1"/>
    <col min="13117" max="13117" width="20.7265625" style="6" customWidth="1"/>
    <col min="13118" max="13118" width="33.54296875" style="6" customWidth="1"/>
    <col min="13119" max="13119" width="22.81640625" style="6" customWidth="1"/>
    <col min="13120" max="13120" width="10.7265625" style="6" hidden="1" customWidth="1"/>
    <col min="13121" max="13121" width="19.54296875" style="6" customWidth="1"/>
    <col min="13122" max="13123" width="10.7265625" style="6" hidden="1" customWidth="1"/>
    <col min="13124" max="13310" width="10.7265625" style="6"/>
    <col min="13311" max="13311" width="9" style="6" customWidth="1"/>
    <col min="13312" max="13312" width="39.7265625" style="6" customWidth="1"/>
    <col min="13313" max="13313" width="17.26953125" style="6" customWidth="1"/>
    <col min="13314" max="13314" width="10.7265625" style="6" hidden="1" customWidth="1"/>
    <col min="13315" max="13315" width="7.453125" style="6" customWidth="1"/>
    <col min="13316" max="13318" width="10.26953125" style="6" customWidth="1"/>
    <col min="13319" max="13319" width="13.54296875" style="6" customWidth="1"/>
    <col min="13320" max="13321" width="8.54296875" style="6" customWidth="1"/>
    <col min="13322" max="13322" width="9.54296875" style="6" customWidth="1"/>
    <col min="13323" max="13325" width="8.54296875" style="6" customWidth="1"/>
    <col min="13326" max="13332" width="9.54296875" style="6" customWidth="1"/>
    <col min="13333" max="13333" width="11.81640625" style="6" customWidth="1"/>
    <col min="13334" max="13335" width="11.7265625" style="6" customWidth="1"/>
    <col min="13336" max="13336" width="9.54296875" style="6" customWidth="1"/>
    <col min="13337" max="13337" width="8" style="6" customWidth="1"/>
    <col min="13338" max="13338" width="9.54296875" style="6" customWidth="1"/>
    <col min="13339" max="13339" width="8" style="6" customWidth="1"/>
    <col min="13340" max="13340" width="9.54296875" style="6" customWidth="1"/>
    <col min="13341" max="13341" width="7.26953125" style="6" customWidth="1"/>
    <col min="13342" max="13342" width="7.7265625" style="6" customWidth="1"/>
    <col min="13343" max="13343" width="9.54296875" style="6" customWidth="1"/>
    <col min="13344" max="13344" width="8.54296875" style="6" customWidth="1"/>
    <col min="13345" max="13345" width="8" style="6" customWidth="1"/>
    <col min="13346" max="13346" width="9.54296875" style="6" customWidth="1"/>
    <col min="13347" max="13347" width="8" style="6" customWidth="1"/>
    <col min="13348" max="13348" width="8.26953125" style="6" customWidth="1"/>
    <col min="13349" max="13350" width="8" style="6" customWidth="1"/>
    <col min="13351" max="13351" width="7.26953125" style="6" customWidth="1"/>
    <col min="13352" max="13353" width="9.54296875" style="6" customWidth="1"/>
    <col min="13354" max="13354" width="8" style="6" customWidth="1"/>
    <col min="13355" max="13357" width="9.54296875" style="6" customWidth="1"/>
    <col min="13358" max="13358" width="7.7265625" style="6" customWidth="1"/>
    <col min="13359" max="13359" width="8.26953125" style="6" customWidth="1"/>
    <col min="13360" max="13360" width="7.7265625" style="6" customWidth="1"/>
    <col min="13361" max="13362" width="8" style="6" customWidth="1"/>
    <col min="13363" max="13366" width="9.54296875" style="6" customWidth="1"/>
    <col min="13367" max="13367" width="8" style="6" customWidth="1"/>
    <col min="13368" max="13368" width="8.54296875" style="6" customWidth="1"/>
    <col min="13369" max="13369" width="9.54296875" style="6" customWidth="1"/>
    <col min="13370" max="13370" width="7.26953125" style="6" customWidth="1"/>
    <col min="13371" max="13371" width="7.7265625" style="6" customWidth="1"/>
    <col min="13372" max="13372" width="22.453125" style="6" customWidth="1"/>
    <col min="13373" max="13373" width="20.7265625" style="6" customWidth="1"/>
    <col min="13374" max="13374" width="33.54296875" style="6" customWidth="1"/>
    <col min="13375" max="13375" width="22.81640625" style="6" customWidth="1"/>
    <col min="13376" max="13376" width="10.7265625" style="6" hidden="1" customWidth="1"/>
    <col min="13377" max="13377" width="19.54296875" style="6" customWidth="1"/>
    <col min="13378" max="13379" width="10.7265625" style="6" hidden="1" customWidth="1"/>
    <col min="13380" max="13566" width="10.7265625" style="6"/>
    <col min="13567" max="13567" width="9" style="6" customWidth="1"/>
    <col min="13568" max="13568" width="39.7265625" style="6" customWidth="1"/>
    <col min="13569" max="13569" width="17.26953125" style="6" customWidth="1"/>
    <col min="13570" max="13570" width="10.7265625" style="6" hidden="1" customWidth="1"/>
    <col min="13571" max="13571" width="7.453125" style="6" customWidth="1"/>
    <col min="13572" max="13574" width="10.26953125" style="6" customWidth="1"/>
    <col min="13575" max="13575" width="13.54296875" style="6" customWidth="1"/>
    <col min="13576" max="13577" width="8.54296875" style="6" customWidth="1"/>
    <col min="13578" max="13578" width="9.54296875" style="6" customWidth="1"/>
    <col min="13579" max="13581" width="8.54296875" style="6" customWidth="1"/>
    <col min="13582" max="13588" width="9.54296875" style="6" customWidth="1"/>
    <col min="13589" max="13589" width="11.81640625" style="6" customWidth="1"/>
    <col min="13590" max="13591" width="11.7265625" style="6" customWidth="1"/>
    <col min="13592" max="13592" width="9.54296875" style="6" customWidth="1"/>
    <col min="13593" max="13593" width="8" style="6" customWidth="1"/>
    <col min="13594" max="13594" width="9.54296875" style="6" customWidth="1"/>
    <col min="13595" max="13595" width="8" style="6" customWidth="1"/>
    <col min="13596" max="13596" width="9.54296875" style="6" customWidth="1"/>
    <col min="13597" max="13597" width="7.26953125" style="6" customWidth="1"/>
    <col min="13598" max="13598" width="7.7265625" style="6" customWidth="1"/>
    <col min="13599" max="13599" width="9.54296875" style="6" customWidth="1"/>
    <col min="13600" max="13600" width="8.54296875" style="6" customWidth="1"/>
    <col min="13601" max="13601" width="8" style="6" customWidth="1"/>
    <col min="13602" max="13602" width="9.54296875" style="6" customWidth="1"/>
    <col min="13603" max="13603" width="8" style="6" customWidth="1"/>
    <col min="13604" max="13604" width="8.26953125" style="6" customWidth="1"/>
    <col min="13605" max="13606" width="8" style="6" customWidth="1"/>
    <col min="13607" max="13607" width="7.26953125" style="6" customWidth="1"/>
    <col min="13608" max="13609" width="9.54296875" style="6" customWidth="1"/>
    <col min="13610" max="13610" width="8" style="6" customWidth="1"/>
    <col min="13611" max="13613" width="9.54296875" style="6" customWidth="1"/>
    <col min="13614" max="13614" width="7.7265625" style="6" customWidth="1"/>
    <col min="13615" max="13615" width="8.26953125" style="6" customWidth="1"/>
    <col min="13616" max="13616" width="7.7265625" style="6" customWidth="1"/>
    <col min="13617" max="13618" width="8" style="6" customWidth="1"/>
    <col min="13619" max="13622" width="9.54296875" style="6" customWidth="1"/>
    <col min="13623" max="13623" width="8" style="6" customWidth="1"/>
    <col min="13624" max="13624" width="8.54296875" style="6" customWidth="1"/>
    <col min="13625" max="13625" width="9.54296875" style="6" customWidth="1"/>
    <col min="13626" max="13626" width="7.26953125" style="6" customWidth="1"/>
    <col min="13627" max="13627" width="7.7265625" style="6" customWidth="1"/>
    <col min="13628" max="13628" width="22.453125" style="6" customWidth="1"/>
    <col min="13629" max="13629" width="20.7265625" style="6" customWidth="1"/>
    <col min="13630" max="13630" width="33.54296875" style="6" customWidth="1"/>
    <col min="13631" max="13631" width="22.81640625" style="6" customWidth="1"/>
    <col min="13632" max="13632" width="10.7265625" style="6" hidden="1" customWidth="1"/>
    <col min="13633" max="13633" width="19.54296875" style="6" customWidth="1"/>
    <col min="13634" max="13635" width="10.7265625" style="6" hidden="1" customWidth="1"/>
    <col min="13636" max="13822" width="10.7265625" style="6"/>
    <col min="13823" max="13823" width="9" style="6" customWidth="1"/>
    <col min="13824" max="13824" width="39.7265625" style="6" customWidth="1"/>
    <col min="13825" max="13825" width="17.26953125" style="6" customWidth="1"/>
    <col min="13826" max="13826" width="10.7265625" style="6" hidden="1" customWidth="1"/>
    <col min="13827" max="13827" width="7.453125" style="6" customWidth="1"/>
    <col min="13828" max="13830" width="10.26953125" style="6" customWidth="1"/>
    <col min="13831" max="13831" width="13.54296875" style="6" customWidth="1"/>
    <col min="13832" max="13833" width="8.54296875" style="6" customWidth="1"/>
    <col min="13834" max="13834" width="9.54296875" style="6" customWidth="1"/>
    <col min="13835" max="13837" width="8.54296875" style="6" customWidth="1"/>
    <col min="13838" max="13844" width="9.54296875" style="6" customWidth="1"/>
    <col min="13845" max="13845" width="11.81640625" style="6" customWidth="1"/>
    <col min="13846" max="13847" width="11.7265625" style="6" customWidth="1"/>
    <col min="13848" max="13848" width="9.54296875" style="6" customWidth="1"/>
    <col min="13849" max="13849" width="8" style="6" customWidth="1"/>
    <col min="13850" max="13850" width="9.54296875" style="6" customWidth="1"/>
    <col min="13851" max="13851" width="8" style="6" customWidth="1"/>
    <col min="13852" max="13852" width="9.54296875" style="6" customWidth="1"/>
    <col min="13853" max="13853" width="7.26953125" style="6" customWidth="1"/>
    <col min="13854" max="13854" width="7.7265625" style="6" customWidth="1"/>
    <col min="13855" max="13855" width="9.54296875" style="6" customWidth="1"/>
    <col min="13856" max="13856" width="8.54296875" style="6" customWidth="1"/>
    <col min="13857" max="13857" width="8" style="6" customWidth="1"/>
    <col min="13858" max="13858" width="9.54296875" style="6" customWidth="1"/>
    <col min="13859" max="13859" width="8" style="6" customWidth="1"/>
    <col min="13860" max="13860" width="8.26953125" style="6" customWidth="1"/>
    <col min="13861" max="13862" width="8" style="6" customWidth="1"/>
    <col min="13863" max="13863" width="7.26953125" style="6" customWidth="1"/>
    <col min="13864" max="13865" width="9.54296875" style="6" customWidth="1"/>
    <col min="13866" max="13866" width="8" style="6" customWidth="1"/>
    <col min="13867" max="13869" width="9.54296875" style="6" customWidth="1"/>
    <col min="13870" max="13870" width="7.7265625" style="6" customWidth="1"/>
    <col min="13871" max="13871" width="8.26953125" style="6" customWidth="1"/>
    <col min="13872" max="13872" width="7.7265625" style="6" customWidth="1"/>
    <col min="13873" max="13874" width="8" style="6" customWidth="1"/>
    <col min="13875" max="13878" width="9.54296875" style="6" customWidth="1"/>
    <col min="13879" max="13879" width="8" style="6" customWidth="1"/>
    <col min="13880" max="13880" width="8.54296875" style="6" customWidth="1"/>
    <col min="13881" max="13881" width="9.54296875" style="6" customWidth="1"/>
    <col min="13882" max="13882" width="7.26953125" style="6" customWidth="1"/>
    <col min="13883" max="13883" width="7.7265625" style="6" customWidth="1"/>
    <col min="13884" max="13884" width="22.453125" style="6" customWidth="1"/>
    <col min="13885" max="13885" width="20.7265625" style="6" customWidth="1"/>
    <col min="13886" max="13886" width="33.54296875" style="6" customWidth="1"/>
    <col min="13887" max="13887" width="22.81640625" style="6" customWidth="1"/>
    <col min="13888" max="13888" width="10.7265625" style="6" hidden="1" customWidth="1"/>
    <col min="13889" max="13889" width="19.54296875" style="6" customWidth="1"/>
    <col min="13890" max="13891" width="10.7265625" style="6" hidden="1" customWidth="1"/>
    <col min="13892" max="14078" width="10.7265625" style="6"/>
    <col min="14079" max="14079" width="9" style="6" customWidth="1"/>
    <col min="14080" max="14080" width="39.7265625" style="6" customWidth="1"/>
    <col min="14081" max="14081" width="17.26953125" style="6" customWidth="1"/>
    <col min="14082" max="14082" width="10.7265625" style="6" hidden="1" customWidth="1"/>
    <col min="14083" max="14083" width="7.453125" style="6" customWidth="1"/>
    <col min="14084" max="14086" width="10.26953125" style="6" customWidth="1"/>
    <col min="14087" max="14087" width="13.54296875" style="6" customWidth="1"/>
    <col min="14088" max="14089" width="8.54296875" style="6" customWidth="1"/>
    <col min="14090" max="14090" width="9.54296875" style="6" customWidth="1"/>
    <col min="14091" max="14093" width="8.54296875" style="6" customWidth="1"/>
    <col min="14094" max="14100" width="9.54296875" style="6" customWidth="1"/>
    <col min="14101" max="14101" width="11.81640625" style="6" customWidth="1"/>
    <col min="14102" max="14103" width="11.7265625" style="6" customWidth="1"/>
    <col min="14104" max="14104" width="9.54296875" style="6" customWidth="1"/>
    <col min="14105" max="14105" width="8" style="6" customWidth="1"/>
    <col min="14106" max="14106" width="9.54296875" style="6" customWidth="1"/>
    <col min="14107" max="14107" width="8" style="6" customWidth="1"/>
    <col min="14108" max="14108" width="9.54296875" style="6" customWidth="1"/>
    <col min="14109" max="14109" width="7.26953125" style="6" customWidth="1"/>
    <col min="14110" max="14110" width="7.7265625" style="6" customWidth="1"/>
    <col min="14111" max="14111" width="9.54296875" style="6" customWidth="1"/>
    <col min="14112" max="14112" width="8.54296875" style="6" customWidth="1"/>
    <col min="14113" max="14113" width="8" style="6" customWidth="1"/>
    <col min="14114" max="14114" width="9.54296875" style="6" customWidth="1"/>
    <col min="14115" max="14115" width="8" style="6" customWidth="1"/>
    <col min="14116" max="14116" width="8.26953125" style="6" customWidth="1"/>
    <col min="14117" max="14118" width="8" style="6" customWidth="1"/>
    <col min="14119" max="14119" width="7.26953125" style="6" customWidth="1"/>
    <col min="14120" max="14121" width="9.54296875" style="6" customWidth="1"/>
    <col min="14122" max="14122" width="8" style="6" customWidth="1"/>
    <col min="14123" max="14125" width="9.54296875" style="6" customWidth="1"/>
    <col min="14126" max="14126" width="7.7265625" style="6" customWidth="1"/>
    <col min="14127" max="14127" width="8.26953125" style="6" customWidth="1"/>
    <col min="14128" max="14128" width="7.7265625" style="6" customWidth="1"/>
    <col min="14129" max="14130" width="8" style="6" customWidth="1"/>
    <col min="14131" max="14134" width="9.54296875" style="6" customWidth="1"/>
    <col min="14135" max="14135" width="8" style="6" customWidth="1"/>
    <col min="14136" max="14136" width="8.54296875" style="6" customWidth="1"/>
    <col min="14137" max="14137" width="9.54296875" style="6" customWidth="1"/>
    <col min="14138" max="14138" width="7.26953125" style="6" customWidth="1"/>
    <col min="14139" max="14139" width="7.7265625" style="6" customWidth="1"/>
    <col min="14140" max="14140" width="22.453125" style="6" customWidth="1"/>
    <col min="14141" max="14141" width="20.7265625" style="6" customWidth="1"/>
    <col min="14142" max="14142" width="33.54296875" style="6" customWidth="1"/>
    <col min="14143" max="14143" width="22.81640625" style="6" customWidth="1"/>
    <col min="14144" max="14144" width="10.7265625" style="6" hidden="1" customWidth="1"/>
    <col min="14145" max="14145" width="19.54296875" style="6" customWidth="1"/>
    <col min="14146" max="14147" width="10.7265625" style="6" hidden="1" customWidth="1"/>
    <col min="14148" max="14334" width="10.7265625" style="6"/>
    <col min="14335" max="14335" width="9" style="6" customWidth="1"/>
    <col min="14336" max="14336" width="39.7265625" style="6" customWidth="1"/>
    <col min="14337" max="14337" width="17.26953125" style="6" customWidth="1"/>
    <col min="14338" max="14338" width="10.7265625" style="6" hidden="1" customWidth="1"/>
    <col min="14339" max="14339" width="7.453125" style="6" customWidth="1"/>
    <col min="14340" max="14342" width="10.26953125" style="6" customWidth="1"/>
    <col min="14343" max="14343" width="13.54296875" style="6" customWidth="1"/>
    <col min="14344" max="14345" width="8.54296875" style="6" customWidth="1"/>
    <col min="14346" max="14346" width="9.54296875" style="6" customWidth="1"/>
    <col min="14347" max="14349" width="8.54296875" style="6" customWidth="1"/>
    <col min="14350" max="14356" width="9.54296875" style="6" customWidth="1"/>
    <col min="14357" max="14357" width="11.81640625" style="6" customWidth="1"/>
    <col min="14358" max="14359" width="11.7265625" style="6" customWidth="1"/>
    <col min="14360" max="14360" width="9.54296875" style="6" customWidth="1"/>
    <col min="14361" max="14361" width="8" style="6" customWidth="1"/>
    <col min="14362" max="14362" width="9.54296875" style="6" customWidth="1"/>
    <col min="14363" max="14363" width="8" style="6" customWidth="1"/>
    <col min="14364" max="14364" width="9.54296875" style="6" customWidth="1"/>
    <col min="14365" max="14365" width="7.26953125" style="6" customWidth="1"/>
    <col min="14366" max="14366" width="7.7265625" style="6" customWidth="1"/>
    <col min="14367" max="14367" width="9.54296875" style="6" customWidth="1"/>
    <col min="14368" max="14368" width="8.54296875" style="6" customWidth="1"/>
    <col min="14369" max="14369" width="8" style="6" customWidth="1"/>
    <col min="14370" max="14370" width="9.54296875" style="6" customWidth="1"/>
    <col min="14371" max="14371" width="8" style="6" customWidth="1"/>
    <col min="14372" max="14372" width="8.26953125" style="6" customWidth="1"/>
    <col min="14373" max="14374" width="8" style="6" customWidth="1"/>
    <col min="14375" max="14375" width="7.26953125" style="6" customWidth="1"/>
    <col min="14376" max="14377" width="9.54296875" style="6" customWidth="1"/>
    <col min="14378" max="14378" width="8" style="6" customWidth="1"/>
    <col min="14379" max="14381" width="9.54296875" style="6" customWidth="1"/>
    <col min="14382" max="14382" width="7.7265625" style="6" customWidth="1"/>
    <col min="14383" max="14383" width="8.26953125" style="6" customWidth="1"/>
    <col min="14384" max="14384" width="7.7265625" style="6" customWidth="1"/>
    <col min="14385" max="14386" width="8" style="6" customWidth="1"/>
    <col min="14387" max="14390" width="9.54296875" style="6" customWidth="1"/>
    <col min="14391" max="14391" width="8" style="6" customWidth="1"/>
    <col min="14392" max="14392" width="8.54296875" style="6" customWidth="1"/>
    <col min="14393" max="14393" width="9.54296875" style="6" customWidth="1"/>
    <col min="14394" max="14394" width="7.26953125" style="6" customWidth="1"/>
    <col min="14395" max="14395" width="7.7265625" style="6" customWidth="1"/>
    <col min="14396" max="14396" width="22.453125" style="6" customWidth="1"/>
    <col min="14397" max="14397" width="20.7265625" style="6" customWidth="1"/>
    <col min="14398" max="14398" width="33.54296875" style="6" customWidth="1"/>
    <col min="14399" max="14399" width="22.81640625" style="6" customWidth="1"/>
    <col min="14400" max="14400" width="10.7265625" style="6" hidden="1" customWidth="1"/>
    <col min="14401" max="14401" width="19.54296875" style="6" customWidth="1"/>
    <col min="14402" max="14403" width="10.7265625" style="6" hidden="1" customWidth="1"/>
    <col min="14404" max="14590" width="10.7265625" style="6"/>
    <col min="14591" max="14591" width="9" style="6" customWidth="1"/>
    <col min="14592" max="14592" width="39.7265625" style="6" customWidth="1"/>
    <col min="14593" max="14593" width="17.26953125" style="6" customWidth="1"/>
    <col min="14594" max="14594" width="10.7265625" style="6" hidden="1" customWidth="1"/>
    <col min="14595" max="14595" width="7.453125" style="6" customWidth="1"/>
    <col min="14596" max="14598" width="10.26953125" style="6" customWidth="1"/>
    <col min="14599" max="14599" width="13.54296875" style="6" customWidth="1"/>
    <col min="14600" max="14601" width="8.54296875" style="6" customWidth="1"/>
    <col min="14602" max="14602" width="9.54296875" style="6" customWidth="1"/>
    <col min="14603" max="14605" width="8.54296875" style="6" customWidth="1"/>
    <col min="14606" max="14612" width="9.54296875" style="6" customWidth="1"/>
    <col min="14613" max="14613" width="11.81640625" style="6" customWidth="1"/>
    <col min="14614" max="14615" width="11.7265625" style="6" customWidth="1"/>
    <col min="14616" max="14616" width="9.54296875" style="6" customWidth="1"/>
    <col min="14617" max="14617" width="8" style="6" customWidth="1"/>
    <col min="14618" max="14618" width="9.54296875" style="6" customWidth="1"/>
    <col min="14619" max="14619" width="8" style="6" customWidth="1"/>
    <col min="14620" max="14620" width="9.54296875" style="6" customWidth="1"/>
    <col min="14621" max="14621" width="7.26953125" style="6" customWidth="1"/>
    <col min="14622" max="14622" width="7.7265625" style="6" customWidth="1"/>
    <col min="14623" max="14623" width="9.54296875" style="6" customWidth="1"/>
    <col min="14624" max="14624" width="8.54296875" style="6" customWidth="1"/>
    <col min="14625" max="14625" width="8" style="6" customWidth="1"/>
    <col min="14626" max="14626" width="9.54296875" style="6" customWidth="1"/>
    <col min="14627" max="14627" width="8" style="6" customWidth="1"/>
    <col min="14628" max="14628" width="8.26953125" style="6" customWidth="1"/>
    <col min="14629" max="14630" width="8" style="6" customWidth="1"/>
    <col min="14631" max="14631" width="7.26953125" style="6" customWidth="1"/>
    <col min="14632" max="14633" width="9.54296875" style="6" customWidth="1"/>
    <col min="14634" max="14634" width="8" style="6" customWidth="1"/>
    <col min="14635" max="14637" width="9.54296875" style="6" customWidth="1"/>
    <col min="14638" max="14638" width="7.7265625" style="6" customWidth="1"/>
    <col min="14639" max="14639" width="8.26953125" style="6" customWidth="1"/>
    <col min="14640" max="14640" width="7.7265625" style="6" customWidth="1"/>
    <col min="14641" max="14642" width="8" style="6" customWidth="1"/>
    <col min="14643" max="14646" width="9.54296875" style="6" customWidth="1"/>
    <col min="14647" max="14647" width="8" style="6" customWidth="1"/>
    <col min="14648" max="14648" width="8.54296875" style="6" customWidth="1"/>
    <col min="14649" max="14649" width="9.54296875" style="6" customWidth="1"/>
    <col min="14650" max="14650" width="7.26953125" style="6" customWidth="1"/>
    <col min="14651" max="14651" width="7.7265625" style="6" customWidth="1"/>
    <col min="14652" max="14652" width="22.453125" style="6" customWidth="1"/>
    <col min="14653" max="14653" width="20.7265625" style="6" customWidth="1"/>
    <col min="14654" max="14654" width="33.54296875" style="6" customWidth="1"/>
    <col min="14655" max="14655" width="22.81640625" style="6" customWidth="1"/>
    <col min="14656" max="14656" width="10.7265625" style="6" hidden="1" customWidth="1"/>
    <col min="14657" max="14657" width="19.54296875" style="6" customWidth="1"/>
    <col min="14658" max="14659" width="10.7265625" style="6" hidden="1" customWidth="1"/>
    <col min="14660" max="14846" width="10.7265625" style="6"/>
    <col min="14847" max="14847" width="9" style="6" customWidth="1"/>
    <col min="14848" max="14848" width="39.7265625" style="6" customWidth="1"/>
    <col min="14849" max="14849" width="17.26953125" style="6" customWidth="1"/>
    <col min="14850" max="14850" width="10.7265625" style="6" hidden="1" customWidth="1"/>
    <col min="14851" max="14851" width="7.453125" style="6" customWidth="1"/>
    <col min="14852" max="14854" width="10.26953125" style="6" customWidth="1"/>
    <col min="14855" max="14855" width="13.54296875" style="6" customWidth="1"/>
    <col min="14856" max="14857" width="8.54296875" style="6" customWidth="1"/>
    <col min="14858" max="14858" width="9.54296875" style="6" customWidth="1"/>
    <col min="14859" max="14861" width="8.54296875" style="6" customWidth="1"/>
    <col min="14862" max="14868" width="9.54296875" style="6" customWidth="1"/>
    <col min="14869" max="14869" width="11.81640625" style="6" customWidth="1"/>
    <col min="14870" max="14871" width="11.7265625" style="6" customWidth="1"/>
    <col min="14872" max="14872" width="9.54296875" style="6" customWidth="1"/>
    <col min="14873" max="14873" width="8" style="6" customWidth="1"/>
    <col min="14874" max="14874" width="9.54296875" style="6" customWidth="1"/>
    <col min="14875" max="14875" width="8" style="6" customWidth="1"/>
    <col min="14876" max="14876" width="9.54296875" style="6" customWidth="1"/>
    <col min="14877" max="14877" width="7.26953125" style="6" customWidth="1"/>
    <col min="14878" max="14878" width="7.7265625" style="6" customWidth="1"/>
    <col min="14879" max="14879" width="9.54296875" style="6" customWidth="1"/>
    <col min="14880" max="14880" width="8.54296875" style="6" customWidth="1"/>
    <col min="14881" max="14881" width="8" style="6" customWidth="1"/>
    <col min="14882" max="14882" width="9.54296875" style="6" customWidth="1"/>
    <col min="14883" max="14883" width="8" style="6" customWidth="1"/>
    <col min="14884" max="14884" width="8.26953125" style="6" customWidth="1"/>
    <col min="14885" max="14886" width="8" style="6" customWidth="1"/>
    <col min="14887" max="14887" width="7.26953125" style="6" customWidth="1"/>
    <col min="14888" max="14889" width="9.54296875" style="6" customWidth="1"/>
    <col min="14890" max="14890" width="8" style="6" customWidth="1"/>
    <col min="14891" max="14893" width="9.54296875" style="6" customWidth="1"/>
    <col min="14894" max="14894" width="7.7265625" style="6" customWidth="1"/>
    <col min="14895" max="14895" width="8.26953125" style="6" customWidth="1"/>
    <col min="14896" max="14896" width="7.7265625" style="6" customWidth="1"/>
    <col min="14897" max="14898" width="8" style="6" customWidth="1"/>
    <col min="14899" max="14902" width="9.54296875" style="6" customWidth="1"/>
    <col min="14903" max="14903" width="8" style="6" customWidth="1"/>
    <col min="14904" max="14904" width="8.54296875" style="6" customWidth="1"/>
    <col min="14905" max="14905" width="9.54296875" style="6" customWidth="1"/>
    <col min="14906" max="14906" width="7.26953125" style="6" customWidth="1"/>
    <col min="14907" max="14907" width="7.7265625" style="6" customWidth="1"/>
    <col min="14908" max="14908" width="22.453125" style="6" customWidth="1"/>
    <col min="14909" max="14909" width="20.7265625" style="6" customWidth="1"/>
    <col min="14910" max="14910" width="33.54296875" style="6" customWidth="1"/>
    <col min="14911" max="14911" width="22.81640625" style="6" customWidth="1"/>
    <col min="14912" max="14912" width="10.7265625" style="6" hidden="1" customWidth="1"/>
    <col min="14913" max="14913" width="19.54296875" style="6" customWidth="1"/>
    <col min="14914" max="14915" width="10.7265625" style="6" hidden="1" customWidth="1"/>
    <col min="14916" max="15102" width="10.7265625" style="6"/>
    <col min="15103" max="15103" width="9" style="6" customWidth="1"/>
    <col min="15104" max="15104" width="39.7265625" style="6" customWidth="1"/>
    <col min="15105" max="15105" width="17.26953125" style="6" customWidth="1"/>
    <col min="15106" max="15106" width="10.7265625" style="6" hidden="1" customWidth="1"/>
    <col min="15107" max="15107" width="7.453125" style="6" customWidth="1"/>
    <col min="15108" max="15110" width="10.26953125" style="6" customWidth="1"/>
    <col min="15111" max="15111" width="13.54296875" style="6" customWidth="1"/>
    <col min="15112" max="15113" width="8.54296875" style="6" customWidth="1"/>
    <col min="15114" max="15114" width="9.54296875" style="6" customWidth="1"/>
    <col min="15115" max="15117" width="8.54296875" style="6" customWidth="1"/>
    <col min="15118" max="15124" width="9.54296875" style="6" customWidth="1"/>
    <col min="15125" max="15125" width="11.81640625" style="6" customWidth="1"/>
    <col min="15126" max="15127" width="11.7265625" style="6" customWidth="1"/>
    <col min="15128" max="15128" width="9.54296875" style="6" customWidth="1"/>
    <col min="15129" max="15129" width="8" style="6" customWidth="1"/>
    <col min="15130" max="15130" width="9.54296875" style="6" customWidth="1"/>
    <col min="15131" max="15131" width="8" style="6" customWidth="1"/>
    <col min="15132" max="15132" width="9.54296875" style="6" customWidth="1"/>
    <col min="15133" max="15133" width="7.26953125" style="6" customWidth="1"/>
    <col min="15134" max="15134" width="7.7265625" style="6" customWidth="1"/>
    <col min="15135" max="15135" width="9.54296875" style="6" customWidth="1"/>
    <col min="15136" max="15136" width="8.54296875" style="6" customWidth="1"/>
    <col min="15137" max="15137" width="8" style="6" customWidth="1"/>
    <col min="15138" max="15138" width="9.54296875" style="6" customWidth="1"/>
    <col min="15139" max="15139" width="8" style="6" customWidth="1"/>
    <col min="15140" max="15140" width="8.26953125" style="6" customWidth="1"/>
    <col min="15141" max="15142" width="8" style="6" customWidth="1"/>
    <col min="15143" max="15143" width="7.26953125" style="6" customWidth="1"/>
    <col min="15144" max="15145" width="9.54296875" style="6" customWidth="1"/>
    <col min="15146" max="15146" width="8" style="6" customWidth="1"/>
    <col min="15147" max="15149" width="9.54296875" style="6" customWidth="1"/>
    <col min="15150" max="15150" width="7.7265625" style="6" customWidth="1"/>
    <col min="15151" max="15151" width="8.26953125" style="6" customWidth="1"/>
    <col min="15152" max="15152" width="7.7265625" style="6" customWidth="1"/>
    <col min="15153" max="15154" width="8" style="6" customWidth="1"/>
    <col min="15155" max="15158" width="9.54296875" style="6" customWidth="1"/>
    <col min="15159" max="15159" width="8" style="6" customWidth="1"/>
    <col min="15160" max="15160" width="8.54296875" style="6" customWidth="1"/>
    <col min="15161" max="15161" width="9.54296875" style="6" customWidth="1"/>
    <col min="15162" max="15162" width="7.26953125" style="6" customWidth="1"/>
    <col min="15163" max="15163" width="7.7265625" style="6" customWidth="1"/>
    <col min="15164" max="15164" width="22.453125" style="6" customWidth="1"/>
    <col min="15165" max="15165" width="20.7265625" style="6" customWidth="1"/>
    <col min="15166" max="15166" width="33.54296875" style="6" customWidth="1"/>
    <col min="15167" max="15167" width="22.81640625" style="6" customWidth="1"/>
    <col min="15168" max="15168" width="10.7265625" style="6" hidden="1" customWidth="1"/>
    <col min="15169" max="15169" width="19.54296875" style="6" customWidth="1"/>
    <col min="15170" max="15171" width="10.7265625" style="6" hidden="1" customWidth="1"/>
    <col min="15172" max="15358" width="10.7265625" style="6"/>
    <col min="15359" max="15359" width="9" style="6" customWidth="1"/>
    <col min="15360" max="15360" width="39.7265625" style="6" customWidth="1"/>
    <col min="15361" max="15361" width="17.26953125" style="6" customWidth="1"/>
    <col min="15362" max="15362" width="10.7265625" style="6" hidden="1" customWidth="1"/>
    <col min="15363" max="15363" width="7.453125" style="6" customWidth="1"/>
    <col min="15364" max="15366" width="10.26953125" style="6" customWidth="1"/>
    <col min="15367" max="15367" width="13.54296875" style="6" customWidth="1"/>
    <col min="15368" max="15369" width="8.54296875" style="6" customWidth="1"/>
    <col min="15370" max="15370" width="9.54296875" style="6" customWidth="1"/>
    <col min="15371" max="15373" width="8.54296875" style="6" customWidth="1"/>
    <col min="15374" max="15380" width="9.54296875" style="6" customWidth="1"/>
    <col min="15381" max="15381" width="11.81640625" style="6" customWidth="1"/>
    <col min="15382" max="15383" width="11.7265625" style="6" customWidth="1"/>
    <col min="15384" max="15384" width="9.54296875" style="6" customWidth="1"/>
    <col min="15385" max="15385" width="8" style="6" customWidth="1"/>
    <col min="15386" max="15386" width="9.54296875" style="6" customWidth="1"/>
    <col min="15387" max="15387" width="8" style="6" customWidth="1"/>
    <col min="15388" max="15388" width="9.54296875" style="6" customWidth="1"/>
    <col min="15389" max="15389" width="7.26953125" style="6" customWidth="1"/>
    <col min="15390" max="15390" width="7.7265625" style="6" customWidth="1"/>
    <col min="15391" max="15391" width="9.54296875" style="6" customWidth="1"/>
    <col min="15392" max="15392" width="8.54296875" style="6" customWidth="1"/>
    <col min="15393" max="15393" width="8" style="6" customWidth="1"/>
    <col min="15394" max="15394" width="9.54296875" style="6" customWidth="1"/>
    <col min="15395" max="15395" width="8" style="6" customWidth="1"/>
    <col min="15396" max="15396" width="8.26953125" style="6" customWidth="1"/>
    <col min="15397" max="15398" width="8" style="6" customWidth="1"/>
    <col min="15399" max="15399" width="7.26953125" style="6" customWidth="1"/>
    <col min="15400" max="15401" width="9.54296875" style="6" customWidth="1"/>
    <col min="15402" max="15402" width="8" style="6" customWidth="1"/>
    <col min="15403" max="15405" width="9.54296875" style="6" customWidth="1"/>
    <col min="15406" max="15406" width="7.7265625" style="6" customWidth="1"/>
    <col min="15407" max="15407" width="8.26953125" style="6" customWidth="1"/>
    <col min="15408" max="15408" width="7.7265625" style="6" customWidth="1"/>
    <col min="15409" max="15410" width="8" style="6" customWidth="1"/>
    <col min="15411" max="15414" width="9.54296875" style="6" customWidth="1"/>
    <col min="15415" max="15415" width="8" style="6" customWidth="1"/>
    <col min="15416" max="15416" width="8.54296875" style="6" customWidth="1"/>
    <col min="15417" max="15417" width="9.54296875" style="6" customWidth="1"/>
    <col min="15418" max="15418" width="7.26953125" style="6" customWidth="1"/>
    <col min="15419" max="15419" width="7.7265625" style="6" customWidth="1"/>
    <col min="15420" max="15420" width="22.453125" style="6" customWidth="1"/>
    <col min="15421" max="15421" width="20.7265625" style="6" customWidth="1"/>
    <col min="15422" max="15422" width="33.54296875" style="6" customWidth="1"/>
    <col min="15423" max="15423" width="22.81640625" style="6" customWidth="1"/>
    <col min="15424" max="15424" width="10.7265625" style="6" hidden="1" customWidth="1"/>
    <col min="15425" max="15425" width="19.54296875" style="6" customWidth="1"/>
    <col min="15426" max="15427" width="10.7265625" style="6" hidden="1" customWidth="1"/>
    <col min="15428" max="15614" width="10.7265625" style="6"/>
    <col min="15615" max="15615" width="9" style="6" customWidth="1"/>
    <col min="15616" max="15616" width="39.7265625" style="6" customWidth="1"/>
    <col min="15617" max="15617" width="17.26953125" style="6" customWidth="1"/>
    <col min="15618" max="15618" width="10.7265625" style="6" hidden="1" customWidth="1"/>
    <col min="15619" max="15619" width="7.453125" style="6" customWidth="1"/>
    <col min="15620" max="15622" width="10.26953125" style="6" customWidth="1"/>
    <col min="15623" max="15623" width="13.54296875" style="6" customWidth="1"/>
    <col min="15624" max="15625" width="8.54296875" style="6" customWidth="1"/>
    <col min="15626" max="15626" width="9.54296875" style="6" customWidth="1"/>
    <col min="15627" max="15629" width="8.54296875" style="6" customWidth="1"/>
    <col min="15630" max="15636" width="9.54296875" style="6" customWidth="1"/>
    <col min="15637" max="15637" width="11.81640625" style="6" customWidth="1"/>
    <col min="15638" max="15639" width="11.7265625" style="6" customWidth="1"/>
    <col min="15640" max="15640" width="9.54296875" style="6" customWidth="1"/>
    <col min="15641" max="15641" width="8" style="6" customWidth="1"/>
    <col min="15642" max="15642" width="9.54296875" style="6" customWidth="1"/>
    <col min="15643" max="15643" width="8" style="6" customWidth="1"/>
    <col min="15644" max="15644" width="9.54296875" style="6" customWidth="1"/>
    <col min="15645" max="15645" width="7.26953125" style="6" customWidth="1"/>
    <col min="15646" max="15646" width="7.7265625" style="6" customWidth="1"/>
    <col min="15647" max="15647" width="9.54296875" style="6" customWidth="1"/>
    <col min="15648" max="15648" width="8.54296875" style="6" customWidth="1"/>
    <col min="15649" max="15649" width="8" style="6" customWidth="1"/>
    <col min="15650" max="15650" width="9.54296875" style="6" customWidth="1"/>
    <col min="15651" max="15651" width="8" style="6" customWidth="1"/>
    <col min="15652" max="15652" width="8.26953125" style="6" customWidth="1"/>
    <col min="15653" max="15654" width="8" style="6" customWidth="1"/>
    <col min="15655" max="15655" width="7.26953125" style="6" customWidth="1"/>
    <col min="15656" max="15657" width="9.54296875" style="6" customWidth="1"/>
    <col min="15658" max="15658" width="8" style="6" customWidth="1"/>
    <col min="15659" max="15661" width="9.54296875" style="6" customWidth="1"/>
    <col min="15662" max="15662" width="7.7265625" style="6" customWidth="1"/>
    <col min="15663" max="15663" width="8.26953125" style="6" customWidth="1"/>
    <col min="15664" max="15664" width="7.7265625" style="6" customWidth="1"/>
    <col min="15665" max="15666" width="8" style="6" customWidth="1"/>
    <col min="15667" max="15670" width="9.54296875" style="6" customWidth="1"/>
    <col min="15671" max="15671" width="8" style="6" customWidth="1"/>
    <col min="15672" max="15672" width="8.54296875" style="6" customWidth="1"/>
    <col min="15673" max="15673" width="9.54296875" style="6" customWidth="1"/>
    <col min="15674" max="15674" width="7.26953125" style="6" customWidth="1"/>
    <col min="15675" max="15675" width="7.7265625" style="6" customWidth="1"/>
    <col min="15676" max="15676" width="22.453125" style="6" customWidth="1"/>
    <col min="15677" max="15677" width="20.7265625" style="6" customWidth="1"/>
    <col min="15678" max="15678" width="33.54296875" style="6" customWidth="1"/>
    <col min="15679" max="15679" width="22.81640625" style="6" customWidth="1"/>
    <col min="15680" max="15680" width="10.7265625" style="6" hidden="1" customWidth="1"/>
    <col min="15681" max="15681" width="19.54296875" style="6" customWidth="1"/>
    <col min="15682" max="15683" width="10.7265625" style="6" hidden="1" customWidth="1"/>
    <col min="15684" max="15870" width="10.7265625" style="6"/>
    <col min="15871" max="15871" width="9" style="6" customWidth="1"/>
    <col min="15872" max="15872" width="39.7265625" style="6" customWidth="1"/>
    <col min="15873" max="15873" width="17.26953125" style="6" customWidth="1"/>
    <col min="15874" max="15874" width="10.7265625" style="6" hidden="1" customWidth="1"/>
    <col min="15875" max="15875" width="7.453125" style="6" customWidth="1"/>
    <col min="15876" max="15878" width="10.26953125" style="6" customWidth="1"/>
    <col min="15879" max="15879" width="13.54296875" style="6" customWidth="1"/>
    <col min="15880" max="15881" width="8.54296875" style="6" customWidth="1"/>
    <col min="15882" max="15882" width="9.54296875" style="6" customWidth="1"/>
    <col min="15883" max="15885" width="8.54296875" style="6" customWidth="1"/>
    <col min="15886" max="15892" width="9.54296875" style="6" customWidth="1"/>
    <col min="15893" max="15893" width="11.81640625" style="6" customWidth="1"/>
    <col min="15894" max="15895" width="11.7265625" style="6" customWidth="1"/>
    <col min="15896" max="15896" width="9.54296875" style="6" customWidth="1"/>
    <col min="15897" max="15897" width="8" style="6" customWidth="1"/>
    <col min="15898" max="15898" width="9.54296875" style="6" customWidth="1"/>
    <col min="15899" max="15899" width="8" style="6" customWidth="1"/>
    <col min="15900" max="15900" width="9.54296875" style="6" customWidth="1"/>
    <col min="15901" max="15901" width="7.26953125" style="6" customWidth="1"/>
    <col min="15902" max="15902" width="7.7265625" style="6" customWidth="1"/>
    <col min="15903" max="15903" width="9.54296875" style="6" customWidth="1"/>
    <col min="15904" max="15904" width="8.54296875" style="6" customWidth="1"/>
    <col min="15905" max="15905" width="8" style="6" customWidth="1"/>
    <col min="15906" max="15906" width="9.54296875" style="6" customWidth="1"/>
    <col min="15907" max="15907" width="8" style="6" customWidth="1"/>
    <col min="15908" max="15908" width="8.26953125" style="6" customWidth="1"/>
    <col min="15909" max="15910" width="8" style="6" customWidth="1"/>
    <col min="15911" max="15911" width="7.26953125" style="6" customWidth="1"/>
    <col min="15912" max="15913" width="9.54296875" style="6" customWidth="1"/>
    <col min="15914" max="15914" width="8" style="6" customWidth="1"/>
    <col min="15915" max="15917" width="9.54296875" style="6" customWidth="1"/>
    <col min="15918" max="15918" width="7.7265625" style="6" customWidth="1"/>
    <col min="15919" max="15919" width="8.26953125" style="6" customWidth="1"/>
    <col min="15920" max="15920" width="7.7265625" style="6" customWidth="1"/>
    <col min="15921" max="15922" width="8" style="6" customWidth="1"/>
    <col min="15923" max="15926" width="9.54296875" style="6" customWidth="1"/>
    <col min="15927" max="15927" width="8" style="6" customWidth="1"/>
    <col min="15928" max="15928" width="8.54296875" style="6" customWidth="1"/>
    <col min="15929" max="15929" width="9.54296875" style="6" customWidth="1"/>
    <col min="15930" max="15930" width="7.26953125" style="6" customWidth="1"/>
    <col min="15931" max="15931" width="7.7265625" style="6" customWidth="1"/>
    <col min="15932" max="15932" width="22.453125" style="6" customWidth="1"/>
    <col min="15933" max="15933" width="20.7265625" style="6" customWidth="1"/>
    <col min="15934" max="15934" width="33.54296875" style="6" customWidth="1"/>
    <col min="15935" max="15935" width="22.81640625" style="6" customWidth="1"/>
    <col min="15936" max="15936" width="10.7265625" style="6" hidden="1" customWidth="1"/>
    <col min="15937" max="15937" width="19.54296875" style="6" customWidth="1"/>
    <col min="15938" max="15939" width="10.7265625" style="6" hidden="1" customWidth="1"/>
    <col min="15940" max="16126" width="10.7265625" style="6"/>
    <col min="16127" max="16127" width="9" style="6" customWidth="1"/>
    <col min="16128" max="16128" width="39.7265625" style="6" customWidth="1"/>
    <col min="16129" max="16129" width="17.26953125" style="6" customWidth="1"/>
    <col min="16130" max="16130" width="10.7265625" style="6" hidden="1" customWidth="1"/>
    <col min="16131" max="16131" width="7.453125" style="6" customWidth="1"/>
    <col min="16132" max="16134" width="10.26953125" style="6" customWidth="1"/>
    <col min="16135" max="16135" width="13.54296875" style="6" customWidth="1"/>
    <col min="16136" max="16137" width="8.54296875" style="6" customWidth="1"/>
    <col min="16138" max="16138" width="9.54296875" style="6" customWidth="1"/>
    <col min="16139" max="16141" width="8.54296875" style="6" customWidth="1"/>
    <col min="16142" max="16148" width="9.54296875" style="6" customWidth="1"/>
    <col min="16149" max="16149" width="11.81640625" style="6" customWidth="1"/>
    <col min="16150" max="16151" width="11.7265625" style="6" customWidth="1"/>
    <col min="16152" max="16152" width="9.54296875" style="6" customWidth="1"/>
    <col min="16153" max="16153" width="8" style="6" customWidth="1"/>
    <col min="16154" max="16154" width="9.54296875" style="6" customWidth="1"/>
    <col min="16155" max="16155" width="8" style="6" customWidth="1"/>
    <col min="16156" max="16156" width="9.54296875" style="6" customWidth="1"/>
    <col min="16157" max="16157" width="7.26953125" style="6" customWidth="1"/>
    <col min="16158" max="16158" width="7.7265625" style="6" customWidth="1"/>
    <col min="16159" max="16159" width="9.54296875" style="6" customWidth="1"/>
    <col min="16160" max="16160" width="8.54296875" style="6" customWidth="1"/>
    <col min="16161" max="16161" width="8" style="6" customWidth="1"/>
    <col min="16162" max="16162" width="9.54296875" style="6" customWidth="1"/>
    <col min="16163" max="16163" width="8" style="6" customWidth="1"/>
    <col min="16164" max="16164" width="8.26953125" style="6" customWidth="1"/>
    <col min="16165" max="16166" width="8" style="6" customWidth="1"/>
    <col min="16167" max="16167" width="7.26953125" style="6" customWidth="1"/>
    <col min="16168" max="16169" width="9.54296875" style="6" customWidth="1"/>
    <col min="16170" max="16170" width="8" style="6" customWidth="1"/>
    <col min="16171" max="16173" width="9.54296875" style="6" customWidth="1"/>
    <col min="16174" max="16174" width="7.7265625" style="6" customWidth="1"/>
    <col min="16175" max="16175" width="8.26953125" style="6" customWidth="1"/>
    <col min="16176" max="16176" width="7.7265625" style="6" customWidth="1"/>
    <col min="16177" max="16178" width="8" style="6" customWidth="1"/>
    <col min="16179" max="16182" width="9.54296875" style="6" customWidth="1"/>
    <col min="16183" max="16183" width="8" style="6" customWidth="1"/>
    <col min="16184" max="16184" width="8.54296875" style="6" customWidth="1"/>
    <col min="16185" max="16185" width="9.54296875" style="6" customWidth="1"/>
    <col min="16186" max="16186" width="7.26953125" style="6" customWidth="1"/>
    <col min="16187" max="16187" width="7.7265625" style="6" customWidth="1"/>
    <col min="16188" max="16188" width="22.453125" style="6" customWidth="1"/>
    <col min="16189" max="16189" width="20.7265625" style="6" customWidth="1"/>
    <col min="16190" max="16190" width="33.54296875" style="6" customWidth="1"/>
    <col min="16191" max="16191" width="22.81640625" style="6" customWidth="1"/>
    <col min="16192" max="16192" width="10.7265625" style="6" hidden="1" customWidth="1"/>
    <col min="16193" max="16193" width="19.54296875" style="6" customWidth="1"/>
    <col min="16194" max="16195" width="10.7265625" style="6" hidden="1" customWidth="1"/>
    <col min="16196" max="16384" width="10.7265625" style="6"/>
  </cols>
  <sheetData>
    <row r="1" spans="1:66" x14ac:dyDescent="0.35">
      <c r="A1" s="120" t="s">
        <v>296</v>
      </c>
      <c r="B1" s="120"/>
      <c r="C1" s="1"/>
      <c r="D1" s="2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/>
      <c r="BJ1" s="1"/>
      <c r="BK1" s="1"/>
      <c r="BL1" s="1"/>
      <c r="BM1" s="4"/>
      <c r="BN1" s="5"/>
    </row>
    <row r="2" spans="1:66" s="1" customFormat="1" ht="15" x14ac:dyDescent="0.35">
      <c r="A2" s="121" t="s">
        <v>155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</row>
    <row r="3" spans="1:66" x14ac:dyDescent="0.35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</row>
    <row r="4" spans="1:66" x14ac:dyDescent="0.35">
      <c r="A4" s="2"/>
      <c r="B4" s="7"/>
      <c r="C4" s="2"/>
      <c r="D4" s="2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ht="37" customHeight="1" x14ac:dyDescent="0.35">
      <c r="A5" s="122" t="s">
        <v>1</v>
      </c>
      <c r="B5" s="122" t="s">
        <v>2</v>
      </c>
      <c r="C5" s="124" t="s">
        <v>3</v>
      </c>
      <c r="D5" s="122" t="s">
        <v>4</v>
      </c>
      <c r="E5" s="119" t="s">
        <v>236</v>
      </c>
      <c r="F5" s="119" t="s">
        <v>237</v>
      </c>
      <c r="G5" s="119" t="s">
        <v>238</v>
      </c>
      <c r="H5" s="8"/>
      <c r="I5" s="126" t="s">
        <v>5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7" t="s">
        <v>229</v>
      </c>
      <c r="BJ5" s="124" t="s">
        <v>3</v>
      </c>
      <c r="BK5" s="122" t="s">
        <v>6</v>
      </c>
      <c r="BL5" s="122" t="s">
        <v>7</v>
      </c>
      <c r="BM5" s="129" t="s">
        <v>8</v>
      </c>
      <c r="BN5" s="122" t="s">
        <v>9</v>
      </c>
    </row>
    <row r="6" spans="1:66" s="15" customFormat="1" ht="37" customHeight="1" x14ac:dyDescent="0.35">
      <c r="A6" s="123"/>
      <c r="B6" s="123"/>
      <c r="C6" s="125"/>
      <c r="D6" s="123"/>
      <c r="E6" s="119"/>
      <c r="F6" s="119"/>
      <c r="G6" s="119"/>
      <c r="H6" s="9"/>
      <c r="I6" s="10" t="s">
        <v>10</v>
      </c>
      <c r="J6" s="11" t="s">
        <v>11</v>
      </c>
      <c r="K6" s="12" t="s">
        <v>12</v>
      </c>
      <c r="L6" s="11" t="s">
        <v>13</v>
      </c>
      <c r="M6" s="11" t="s">
        <v>14</v>
      </c>
      <c r="N6" s="10" t="s">
        <v>15</v>
      </c>
      <c r="O6" s="13" t="s">
        <v>16</v>
      </c>
      <c r="P6" s="13" t="s">
        <v>17</v>
      </c>
      <c r="Q6" s="13" t="s">
        <v>18</v>
      </c>
      <c r="R6" s="10" t="s">
        <v>19</v>
      </c>
      <c r="S6" s="13" t="s">
        <v>20</v>
      </c>
      <c r="T6" s="13" t="s">
        <v>21</v>
      </c>
      <c r="U6" s="13" t="s">
        <v>22</v>
      </c>
      <c r="V6" s="10" t="s">
        <v>23</v>
      </c>
      <c r="W6" s="13" t="s">
        <v>24</v>
      </c>
      <c r="X6" s="13" t="s">
        <v>25</v>
      </c>
      <c r="Y6" s="13" t="s">
        <v>26</v>
      </c>
      <c r="Z6" s="14" t="s">
        <v>27</v>
      </c>
      <c r="AA6" s="10" t="s">
        <v>28</v>
      </c>
      <c r="AB6" s="11" t="s">
        <v>29</v>
      </c>
      <c r="AC6" s="11" t="s">
        <v>30</v>
      </c>
      <c r="AD6" s="10" t="s">
        <v>31</v>
      </c>
      <c r="AE6" s="11" t="s">
        <v>32</v>
      </c>
      <c r="AF6" s="11" t="s">
        <v>33</v>
      </c>
      <c r="AG6" s="11" t="s">
        <v>34</v>
      </c>
      <c r="AH6" s="11" t="s">
        <v>35</v>
      </c>
      <c r="AI6" s="11" t="s">
        <v>36</v>
      </c>
      <c r="AJ6" s="11" t="s">
        <v>37</v>
      </c>
      <c r="AK6" s="11" t="s">
        <v>38</v>
      </c>
      <c r="AL6" s="11" t="s">
        <v>39</v>
      </c>
      <c r="AM6" s="11" t="s">
        <v>40</v>
      </c>
      <c r="AN6" s="11" t="s">
        <v>41</v>
      </c>
      <c r="AO6" s="11" t="s">
        <v>42</v>
      </c>
      <c r="AP6" s="11" t="s">
        <v>43</v>
      </c>
      <c r="AQ6" s="11" t="s">
        <v>44</v>
      </c>
      <c r="AR6" s="11" t="s">
        <v>45</v>
      </c>
      <c r="AS6" s="10" t="s">
        <v>46</v>
      </c>
      <c r="AT6" s="11" t="s">
        <v>47</v>
      </c>
      <c r="AU6" s="11" t="s">
        <v>48</v>
      </c>
      <c r="AV6" s="11" t="s">
        <v>49</v>
      </c>
      <c r="AW6" s="11" t="s">
        <v>50</v>
      </c>
      <c r="AX6" s="11" t="s">
        <v>51</v>
      </c>
      <c r="AY6" s="11" t="s">
        <v>52</v>
      </c>
      <c r="AZ6" s="11" t="s">
        <v>53</v>
      </c>
      <c r="BA6" s="11" t="s">
        <v>54</v>
      </c>
      <c r="BB6" s="11" t="s">
        <v>55</v>
      </c>
      <c r="BC6" s="11" t="s">
        <v>56</v>
      </c>
      <c r="BD6" s="11" t="s">
        <v>57</v>
      </c>
      <c r="BE6" s="11" t="s">
        <v>58</v>
      </c>
      <c r="BF6" s="11" t="s">
        <v>59</v>
      </c>
      <c r="BG6" s="10" t="s">
        <v>60</v>
      </c>
      <c r="BH6" s="10" t="s">
        <v>61</v>
      </c>
      <c r="BI6" s="128"/>
      <c r="BJ6" s="125"/>
      <c r="BK6" s="123"/>
      <c r="BL6" s="122"/>
      <c r="BM6" s="129"/>
      <c r="BN6" s="123"/>
    </row>
    <row r="7" spans="1:66" x14ac:dyDescent="0.35">
      <c r="A7" s="16" t="s">
        <v>62</v>
      </c>
      <c r="B7" s="17" t="s">
        <v>63</v>
      </c>
      <c r="C7" s="18"/>
      <c r="D7" s="19"/>
      <c r="E7" s="20">
        <f>SUM(F7:G7)</f>
        <v>0.08</v>
      </c>
      <c r="F7" s="21">
        <f>SUM(F8:F8)</f>
        <v>0.08</v>
      </c>
      <c r="G7" s="21">
        <f>SUM(G8:G8)</f>
        <v>0</v>
      </c>
      <c r="H7" s="21">
        <f t="shared" ref="H7:H42" si="0">SUM(I7:N7,R7,V7,Z7:BH7)</f>
        <v>0</v>
      </c>
      <c r="I7" s="22">
        <f t="shared" ref="I7:AN7" si="1">SUM(I8:I8)</f>
        <v>0</v>
      </c>
      <c r="J7" s="22">
        <f t="shared" si="1"/>
        <v>0</v>
      </c>
      <c r="K7" s="22">
        <f t="shared" si="1"/>
        <v>0</v>
      </c>
      <c r="L7" s="22">
        <f t="shared" si="1"/>
        <v>0</v>
      </c>
      <c r="M7" s="22">
        <f t="shared" si="1"/>
        <v>0</v>
      </c>
      <c r="N7" s="22">
        <f t="shared" si="1"/>
        <v>0</v>
      </c>
      <c r="O7" s="22">
        <f t="shared" si="1"/>
        <v>0</v>
      </c>
      <c r="P7" s="22">
        <f t="shared" si="1"/>
        <v>0</v>
      </c>
      <c r="Q7" s="22">
        <f t="shared" si="1"/>
        <v>0</v>
      </c>
      <c r="R7" s="22">
        <f t="shared" si="1"/>
        <v>0</v>
      </c>
      <c r="S7" s="22">
        <f t="shared" si="1"/>
        <v>0</v>
      </c>
      <c r="T7" s="22">
        <f t="shared" si="1"/>
        <v>0</v>
      </c>
      <c r="U7" s="22">
        <f t="shared" si="1"/>
        <v>0</v>
      </c>
      <c r="V7" s="22">
        <f t="shared" si="1"/>
        <v>0</v>
      </c>
      <c r="W7" s="22">
        <f t="shared" si="1"/>
        <v>0</v>
      </c>
      <c r="X7" s="22">
        <f t="shared" si="1"/>
        <v>0</v>
      </c>
      <c r="Y7" s="22">
        <f t="shared" si="1"/>
        <v>0</v>
      </c>
      <c r="Z7" s="22">
        <f t="shared" si="1"/>
        <v>0</v>
      </c>
      <c r="AA7" s="22">
        <f t="shared" si="1"/>
        <v>0</v>
      </c>
      <c r="AB7" s="22">
        <f t="shared" si="1"/>
        <v>0</v>
      </c>
      <c r="AC7" s="22">
        <f t="shared" si="1"/>
        <v>0</v>
      </c>
      <c r="AD7" s="22">
        <f t="shared" si="1"/>
        <v>0</v>
      </c>
      <c r="AE7" s="22">
        <f t="shared" si="1"/>
        <v>0</v>
      </c>
      <c r="AF7" s="22">
        <f t="shared" si="1"/>
        <v>0</v>
      </c>
      <c r="AG7" s="22">
        <f t="shared" si="1"/>
        <v>0</v>
      </c>
      <c r="AH7" s="22">
        <f t="shared" si="1"/>
        <v>0</v>
      </c>
      <c r="AI7" s="22">
        <f t="shared" si="1"/>
        <v>0</v>
      </c>
      <c r="AJ7" s="22">
        <f t="shared" si="1"/>
        <v>0</v>
      </c>
      <c r="AK7" s="22">
        <f t="shared" si="1"/>
        <v>0</v>
      </c>
      <c r="AL7" s="22">
        <f t="shared" si="1"/>
        <v>0</v>
      </c>
      <c r="AM7" s="22">
        <f t="shared" si="1"/>
        <v>0</v>
      </c>
      <c r="AN7" s="22">
        <f t="shared" si="1"/>
        <v>0</v>
      </c>
      <c r="AO7" s="22">
        <f t="shared" ref="AO7:BH7" si="2">SUM(AO8:AO8)</f>
        <v>0</v>
      </c>
      <c r="AP7" s="22">
        <f t="shared" si="2"/>
        <v>0</v>
      </c>
      <c r="AQ7" s="22">
        <f t="shared" si="2"/>
        <v>0</v>
      </c>
      <c r="AR7" s="22">
        <f t="shared" si="2"/>
        <v>0</v>
      </c>
      <c r="AS7" s="22">
        <f t="shared" si="2"/>
        <v>0</v>
      </c>
      <c r="AT7" s="22">
        <f t="shared" si="2"/>
        <v>0</v>
      </c>
      <c r="AU7" s="22">
        <f t="shared" si="2"/>
        <v>0</v>
      </c>
      <c r="AV7" s="22">
        <f t="shared" si="2"/>
        <v>0</v>
      </c>
      <c r="AW7" s="22">
        <f t="shared" si="2"/>
        <v>0</v>
      </c>
      <c r="AX7" s="22">
        <f t="shared" si="2"/>
        <v>0</v>
      </c>
      <c r="AY7" s="22">
        <f t="shared" si="2"/>
        <v>0</v>
      </c>
      <c r="AZ7" s="22">
        <f t="shared" si="2"/>
        <v>0</v>
      </c>
      <c r="BA7" s="22">
        <f t="shared" si="2"/>
        <v>0</v>
      </c>
      <c r="BB7" s="22">
        <f t="shared" si="2"/>
        <v>0</v>
      </c>
      <c r="BC7" s="22">
        <f t="shared" si="2"/>
        <v>0</v>
      </c>
      <c r="BD7" s="22">
        <f t="shared" si="2"/>
        <v>0</v>
      </c>
      <c r="BE7" s="22">
        <f t="shared" si="2"/>
        <v>0</v>
      </c>
      <c r="BF7" s="22">
        <f t="shared" si="2"/>
        <v>0</v>
      </c>
      <c r="BG7" s="22">
        <f t="shared" si="2"/>
        <v>0</v>
      </c>
      <c r="BH7" s="22">
        <f t="shared" si="2"/>
        <v>0</v>
      </c>
      <c r="BI7" s="23"/>
      <c r="BJ7" s="18"/>
      <c r="BK7" s="18"/>
      <c r="BL7" s="18"/>
      <c r="BM7" s="24"/>
      <c r="BN7" s="24"/>
    </row>
    <row r="8" spans="1:66" ht="31" x14ac:dyDescent="0.35">
      <c r="A8" s="25">
        <v>1</v>
      </c>
      <c r="B8" s="26" t="s">
        <v>68</v>
      </c>
      <c r="C8" s="27" t="s">
        <v>67</v>
      </c>
      <c r="D8" s="28" t="s">
        <v>29</v>
      </c>
      <c r="E8" s="29">
        <f>SUM(F8:G8)</f>
        <v>0.08</v>
      </c>
      <c r="F8" s="30">
        <v>0.08</v>
      </c>
      <c r="G8" s="31">
        <f>SUM(I8:N8,R8,V8,Z8:BH8)</f>
        <v>0</v>
      </c>
      <c r="H8" s="32">
        <f t="shared" si="0"/>
        <v>0</v>
      </c>
      <c r="I8" s="33"/>
      <c r="J8" s="33"/>
      <c r="K8" s="33"/>
      <c r="L8" s="33"/>
      <c r="M8" s="33"/>
      <c r="N8" s="34">
        <f>SUM(O8:Q8)</f>
        <v>0</v>
      </c>
      <c r="O8" s="34"/>
      <c r="P8" s="34"/>
      <c r="Q8" s="34"/>
      <c r="R8" s="34">
        <f>S8+T8+U8</f>
        <v>0</v>
      </c>
      <c r="S8" s="33"/>
      <c r="T8" s="33"/>
      <c r="U8" s="33"/>
      <c r="V8" s="35">
        <f>SUM(W8:Y8)</f>
        <v>0</v>
      </c>
      <c r="W8" s="36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7" t="s">
        <v>66</v>
      </c>
      <c r="BJ8" s="27" t="s">
        <v>67</v>
      </c>
      <c r="BK8" s="27" t="s">
        <v>69</v>
      </c>
      <c r="BL8" s="38" t="s">
        <v>225</v>
      </c>
      <c r="BM8" s="39" t="s">
        <v>72</v>
      </c>
      <c r="BN8" s="27" t="s">
        <v>257</v>
      </c>
    </row>
    <row r="9" spans="1:66" x14ac:dyDescent="0.35">
      <c r="A9" s="40" t="s">
        <v>80</v>
      </c>
      <c r="B9" s="41" t="s">
        <v>244</v>
      </c>
      <c r="C9" s="27"/>
      <c r="D9" s="19"/>
      <c r="E9" s="42">
        <f t="shared" ref="E9:E17" si="3">F9+G9</f>
        <v>0.25</v>
      </c>
      <c r="F9" s="42">
        <f>F10</f>
        <v>0.25</v>
      </c>
      <c r="G9" s="42">
        <f>G10</f>
        <v>0</v>
      </c>
      <c r="H9" s="21">
        <f t="shared" ref="H9:H10" si="4">SUM(I9:N9,R9,V9,Z9:BH9)</f>
        <v>0</v>
      </c>
      <c r="I9" s="43">
        <f>I10</f>
        <v>0</v>
      </c>
      <c r="J9" s="43">
        <f t="shared" ref="J9:BH13" si="5">J10</f>
        <v>0</v>
      </c>
      <c r="K9" s="43">
        <f t="shared" si="5"/>
        <v>0</v>
      </c>
      <c r="L9" s="43">
        <f t="shared" si="5"/>
        <v>0</v>
      </c>
      <c r="M9" s="43">
        <f t="shared" si="5"/>
        <v>0</v>
      </c>
      <c r="N9" s="43">
        <f t="shared" si="5"/>
        <v>0</v>
      </c>
      <c r="O9" s="43">
        <f t="shared" si="5"/>
        <v>0</v>
      </c>
      <c r="P9" s="43">
        <f t="shared" si="5"/>
        <v>0</v>
      </c>
      <c r="Q9" s="43">
        <f t="shared" si="5"/>
        <v>0</v>
      </c>
      <c r="R9" s="43">
        <f t="shared" si="5"/>
        <v>0</v>
      </c>
      <c r="S9" s="43">
        <f t="shared" si="5"/>
        <v>0</v>
      </c>
      <c r="T9" s="43">
        <f t="shared" si="5"/>
        <v>0</v>
      </c>
      <c r="U9" s="43">
        <f t="shared" si="5"/>
        <v>0</v>
      </c>
      <c r="V9" s="43">
        <f t="shared" si="5"/>
        <v>0</v>
      </c>
      <c r="W9" s="43">
        <f t="shared" si="5"/>
        <v>0</v>
      </c>
      <c r="X9" s="43">
        <f t="shared" si="5"/>
        <v>0</v>
      </c>
      <c r="Y9" s="43">
        <f t="shared" si="5"/>
        <v>0</v>
      </c>
      <c r="Z9" s="43">
        <f t="shared" si="5"/>
        <v>0</v>
      </c>
      <c r="AA9" s="43">
        <f t="shared" si="5"/>
        <v>0</v>
      </c>
      <c r="AB9" s="43">
        <f t="shared" si="5"/>
        <v>0</v>
      </c>
      <c r="AC9" s="43">
        <f t="shared" si="5"/>
        <v>0</v>
      </c>
      <c r="AD9" s="43">
        <f t="shared" si="5"/>
        <v>0</v>
      </c>
      <c r="AE9" s="43">
        <f t="shared" si="5"/>
        <v>0</v>
      </c>
      <c r="AF9" s="43">
        <f t="shared" si="5"/>
        <v>0</v>
      </c>
      <c r="AG9" s="43">
        <f t="shared" si="5"/>
        <v>0</v>
      </c>
      <c r="AH9" s="43">
        <f t="shared" si="5"/>
        <v>0</v>
      </c>
      <c r="AI9" s="43">
        <f t="shared" si="5"/>
        <v>0</v>
      </c>
      <c r="AJ9" s="43">
        <f t="shared" si="5"/>
        <v>0</v>
      </c>
      <c r="AK9" s="43">
        <f t="shared" si="5"/>
        <v>0</v>
      </c>
      <c r="AL9" s="43">
        <f t="shared" si="5"/>
        <v>0</v>
      </c>
      <c r="AM9" s="43">
        <f t="shared" si="5"/>
        <v>0</v>
      </c>
      <c r="AN9" s="43">
        <f t="shared" si="5"/>
        <v>0</v>
      </c>
      <c r="AO9" s="43">
        <f t="shared" si="5"/>
        <v>0</v>
      </c>
      <c r="AP9" s="43">
        <f t="shared" si="5"/>
        <v>0</v>
      </c>
      <c r="AQ9" s="43">
        <f t="shared" si="5"/>
        <v>0</v>
      </c>
      <c r="AR9" s="43">
        <f t="shared" si="5"/>
        <v>0</v>
      </c>
      <c r="AS9" s="43">
        <f t="shared" si="5"/>
        <v>0</v>
      </c>
      <c r="AT9" s="43">
        <f t="shared" si="5"/>
        <v>0</v>
      </c>
      <c r="AU9" s="43">
        <f t="shared" si="5"/>
        <v>0</v>
      </c>
      <c r="AV9" s="43">
        <f t="shared" si="5"/>
        <v>0</v>
      </c>
      <c r="AW9" s="43">
        <f t="shared" si="5"/>
        <v>0</v>
      </c>
      <c r="AX9" s="43">
        <f t="shared" si="5"/>
        <v>0</v>
      </c>
      <c r="AY9" s="43">
        <f t="shared" si="5"/>
        <v>0</v>
      </c>
      <c r="AZ9" s="43">
        <f t="shared" si="5"/>
        <v>0</v>
      </c>
      <c r="BA9" s="43">
        <f t="shared" si="5"/>
        <v>0</v>
      </c>
      <c r="BB9" s="43">
        <f t="shared" si="5"/>
        <v>0</v>
      </c>
      <c r="BC9" s="43">
        <f t="shared" si="5"/>
        <v>0</v>
      </c>
      <c r="BD9" s="43">
        <f t="shared" si="5"/>
        <v>0</v>
      </c>
      <c r="BE9" s="43">
        <f t="shared" si="5"/>
        <v>0</v>
      </c>
      <c r="BF9" s="43">
        <f t="shared" si="5"/>
        <v>0</v>
      </c>
      <c r="BG9" s="43">
        <f t="shared" si="5"/>
        <v>0</v>
      </c>
      <c r="BH9" s="43">
        <f t="shared" si="5"/>
        <v>0</v>
      </c>
      <c r="BI9" s="33"/>
      <c r="BJ9" s="27"/>
      <c r="BK9" s="27"/>
      <c r="BL9" s="38"/>
      <c r="BM9" s="39"/>
      <c r="BN9" s="27"/>
    </row>
    <row r="10" spans="1:66" ht="31" x14ac:dyDescent="0.35">
      <c r="A10" s="44">
        <f>+A8+1</f>
        <v>2</v>
      </c>
      <c r="B10" s="45" t="s">
        <v>245</v>
      </c>
      <c r="C10" s="46" t="s">
        <v>70</v>
      </c>
      <c r="D10" s="28" t="s">
        <v>38</v>
      </c>
      <c r="E10" s="30">
        <f t="shared" si="3"/>
        <v>0.25</v>
      </c>
      <c r="F10" s="47">
        <v>0.25</v>
      </c>
      <c r="G10" s="31">
        <f>SUM(I10:N10,R10,V10,Z10:BH10)</f>
        <v>0</v>
      </c>
      <c r="H10" s="32">
        <f t="shared" si="4"/>
        <v>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5">
        <f>SUM(W10:Y10)</f>
        <v>0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 t="s">
        <v>71</v>
      </c>
      <c r="BJ10" s="46" t="s">
        <v>70</v>
      </c>
      <c r="BK10" s="27" t="s">
        <v>246</v>
      </c>
      <c r="BL10" s="38" t="s">
        <v>225</v>
      </c>
      <c r="BM10" s="39" t="s">
        <v>183</v>
      </c>
      <c r="BN10" s="27" t="s">
        <v>257</v>
      </c>
    </row>
    <row r="11" spans="1:66" ht="31" x14ac:dyDescent="0.35">
      <c r="A11" s="44">
        <f>+A10+1</f>
        <v>3</v>
      </c>
      <c r="B11" s="45" t="s">
        <v>247</v>
      </c>
      <c r="C11" s="46" t="s">
        <v>70</v>
      </c>
      <c r="D11" s="28" t="s">
        <v>38</v>
      </c>
      <c r="E11" s="30">
        <f t="shared" si="3"/>
        <v>0.13</v>
      </c>
      <c r="F11" s="47">
        <v>0.13</v>
      </c>
      <c r="G11" s="31">
        <f>SUM(I11:N11,R11,V11,Z11:BH11)</f>
        <v>0</v>
      </c>
      <c r="H11" s="32">
        <f t="shared" ref="H11" si="6">SUM(I11:N11,R11,V11,Z11:BH11)</f>
        <v>0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5">
        <f>SUM(W11:Y11)</f>
        <v>0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 t="s">
        <v>248</v>
      </c>
      <c r="BJ11" s="46" t="s">
        <v>90</v>
      </c>
      <c r="BK11" s="27" t="s">
        <v>249</v>
      </c>
      <c r="BL11" s="38" t="s">
        <v>225</v>
      </c>
      <c r="BM11" s="39" t="s">
        <v>183</v>
      </c>
      <c r="BN11" s="27" t="s">
        <v>257</v>
      </c>
    </row>
    <row r="12" spans="1:66" ht="31" x14ac:dyDescent="0.35">
      <c r="A12" s="44">
        <f>+A11+1</f>
        <v>4</v>
      </c>
      <c r="B12" s="45" t="s">
        <v>250</v>
      </c>
      <c r="C12" s="46"/>
      <c r="D12" s="28"/>
      <c r="E12" s="30">
        <f t="shared" si="3"/>
        <v>0.19</v>
      </c>
      <c r="F12" s="47">
        <v>0.19</v>
      </c>
      <c r="G12" s="31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5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 t="s">
        <v>251</v>
      </c>
      <c r="BJ12" s="46" t="s">
        <v>92</v>
      </c>
      <c r="BK12" s="27" t="s">
        <v>252</v>
      </c>
      <c r="BL12" s="38"/>
      <c r="BM12" s="39"/>
      <c r="BN12" s="27" t="s">
        <v>257</v>
      </c>
    </row>
    <row r="13" spans="1:66" x14ac:dyDescent="0.35">
      <c r="A13" s="40" t="s">
        <v>95</v>
      </c>
      <c r="B13" s="41" t="s">
        <v>107</v>
      </c>
      <c r="C13" s="27"/>
      <c r="D13" s="19"/>
      <c r="E13" s="42">
        <f t="shared" si="3"/>
        <v>0.02</v>
      </c>
      <c r="F13" s="42">
        <f>F14</f>
        <v>0.02</v>
      </c>
      <c r="G13" s="42">
        <f>G14</f>
        <v>0</v>
      </c>
      <c r="H13" s="21">
        <f t="shared" si="0"/>
        <v>0</v>
      </c>
      <c r="I13" s="43">
        <f>I14</f>
        <v>0</v>
      </c>
      <c r="J13" s="43">
        <f t="shared" si="5"/>
        <v>0</v>
      </c>
      <c r="K13" s="43">
        <f t="shared" si="5"/>
        <v>0</v>
      </c>
      <c r="L13" s="43">
        <f t="shared" si="5"/>
        <v>0</v>
      </c>
      <c r="M13" s="43">
        <f t="shared" si="5"/>
        <v>0</v>
      </c>
      <c r="N13" s="43">
        <f t="shared" si="5"/>
        <v>0</v>
      </c>
      <c r="O13" s="43">
        <f t="shared" si="5"/>
        <v>0</v>
      </c>
      <c r="P13" s="43">
        <f t="shared" si="5"/>
        <v>0</v>
      </c>
      <c r="Q13" s="43">
        <f t="shared" si="5"/>
        <v>0</v>
      </c>
      <c r="R13" s="43">
        <f t="shared" si="5"/>
        <v>0</v>
      </c>
      <c r="S13" s="43">
        <f t="shared" si="5"/>
        <v>0</v>
      </c>
      <c r="T13" s="43">
        <f t="shared" si="5"/>
        <v>0</v>
      </c>
      <c r="U13" s="43">
        <f t="shared" si="5"/>
        <v>0</v>
      </c>
      <c r="V13" s="43">
        <f t="shared" si="5"/>
        <v>0</v>
      </c>
      <c r="W13" s="43">
        <f t="shared" si="5"/>
        <v>0</v>
      </c>
      <c r="X13" s="43">
        <f t="shared" si="5"/>
        <v>0</v>
      </c>
      <c r="Y13" s="43">
        <f t="shared" si="5"/>
        <v>0</v>
      </c>
      <c r="Z13" s="43">
        <f t="shared" si="5"/>
        <v>0</v>
      </c>
      <c r="AA13" s="43">
        <f t="shared" si="5"/>
        <v>0</v>
      </c>
      <c r="AB13" s="43">
        <f t="shared" si="5"/>
        <v>0</v>
      </c>
      <c r="AC13" s="43">
        <f t="shared" si="5"/>
        <v>0</v>
      </c>
      <c r="AD13" s="43">
        <f t="shared" si="5"/>
        <v>0</v>
      </c>
      <c r="AE13" s="43">
        <f t="shared" si="5"/>
        <v>0</v>
      </c>
      <c r="AF13" s="43">
        <f t="shared" si="5"/>
        <v>0</v>
      </c>
      <c r="AG13" s="43">
        <f t="shared" si="5"/>
        <v>0</v>
      </c>
      <c r="AH13" s="43">
        <f t="shared" si="5"/>
        <v>0</v>
      </c>
      <c r="AI13" s="43">
        <f t="shared" si="5"/>
        <v>0</v>
      </c>
      <c r="AJ13" s="43">
        <f t="shared" si="5"/>
        <v>0</v>
      </c>
      <c r="AK13" s="43">
        <f t="shared" si="5"/>
        <v>0</v>
      </c>
      <c r="AL13" s="43">
        <f t="shared" si="5"/>
        <v>0</v>
      </c>
      <c r="AM13" s="43">
        <f t="shared" si="5"/>
        <v>0</v>
      </c>
      <c r="AN13" s="43">
        <f t="shared" si="5"/>
        <v>0</v>
      </c>
      <c r="AO13" s="43">
        <f t="shared" si="5"/>
        <v>0</v>
      </c>
      <c r="AP13" s="43">
        <f t="shared" si="5"/>
        <v>0</v>
      </c>
      <c r="AQ13" s="43">
        <f t="shared" si="5"/>
        <v>0</v>
      </c>
      <c r="AR13" s="43">
        <f t="shared" si="5"/>
        <v>0</v>
      </c>
      <c r="AS13" s="43">
        <f t="shared" si="5"/>
        <v>0</v>
      </c>
      <c r="AT13" s="43">
        <f t="shared" si="5"/>
        <v>0</v>
      </c>
      <c r="AU13" s="43">
        <f t="shared" si="5"/>
        <v>0</v>
      </c>
      <c r="AV13" s="43">
        <f t="shared" si="5"/>
        <v>0</v>
      </c>
      <c r="AW13" s="43">
        <f t="shared" si="5"/>
        <v>0</v>
      </c>
      <c r="AX13" s="43">
        <f t="shared" si="5"/>
        <v>0</v>
      </c>
      <c r="AY13" s="43">
        <f t="shared" si="5"/>
        <v>0</v>
      </c>
      <c r="AZ13" s="43">
        <f t="shared" si="5"/>
        <v>0</v>
      </c>
      <c r="BA13" s="43">
        <f t="shared" si="5"/>
        <v>0</v>
      </c>
      <c r="BB13" s="43">
        <f t="shared" si="5"/>
        <v>0</v>
      </c>
      <c r="BC13" s="43">
        <f t="shared" si="5"/>
        <v>0</v>
      </c>
      <c r="BD13" s="43">
        <f t="shared" si="5"/>
        <v>0</v>
      </c>
      <c r="BE13" s="43">
        <f t="shared" si="5"/>
        <v>0</v>
      </c>
      <c r="BF13" s="43">
        <f t="shared" si="5"/>
        <v>0</v>
      </c>
      <c r="BG13" s="43">
        <f t="shared" si="5"/>
        <v>0</v>
      </c>
      <c r="BH13" s="43">
        <f t="shared" si="5"/>
        <v>0</v>
      </c>
      <c r="BI13" s="33"/>
      <c r="BJ13" s="27"/>
      <c r="BK13" s="27"/>
      <c r="BL13" s="38"/>
      <c r="BM13" s="39"/>
      <c r="BN13" s="27"/>
    </row>
    <row r="14" spans="1:66" ht="31" x14ac:dyDescent="0.35">
      <c r="A14" s="44">
        <f>+A12+1</f>
        <v>5</v>
      </c>
      <c r="B14" s="45" t="s">
        <v>157</v>
      </c>
      <c r="C14" s="46" t="s">
        <v>70</v>
      </c>
      <c r="D14" s="28" t="s">
        <v>38</v>
      </c>
      <c r="E14" s="30">
        <f t="shared" si="3"/>
        <v>0.02</v>
      </c>
      <c r="F14" s="47">
        <v>0.02</v>
      </c>
      <c r="G14" s="31">
        <f>SUM(I14:N14,R14,V14,Z14:BH14)</f>
        <v>0</v>
      </c>
      <c r="H14" s="32">
        <f t="shared" si="0"/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5">
        <f>SUM(W14:Y14)</f>
        <v>0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 t="s">
        <v>71</v>
      </c>
      <c r="BJ14" s="46" t="s">
        <v>70</v>
      </c>
      <c r="BK14" s="27" t="s">
        <v>108</v>
      </c>
      <c r="BL14" s="38" t="s">
        <v>225</v>
      </c>
      <c r="BM14" s="39" t="s">
        <v>183</v>
      </c>
      <c r="BN14" s="27" t="s">
        <v>257</v>
      </c>
    </row>
    <row r="15" spans="1:66" ht="31" x14ac:dyDescent="0.35">
      <c r="A15" s="44">
        <f>+A14+1</f>
        <v>6</v>
      </c>
      <c r="B15" s="45" t="s">
        <v>253</v>
      </c>
      <c r="C15" s="46" t="s">
        <v>70</v>
      </c>
      <c r="D15" s="28" t="s">
        <v>38</v>
      </c>
      <c r="E15" s="30">
        <f t="shared" si="3"/>
        <v>0.04</v>
      </c>
      <c r="F15" s="47">
        <v>0.04</v>
      </c>
      <c r="G15" s="31">
        <f>SUM(I15:N15,R15,V15,Z15:BH15)</f>
        <v>0</v>
      </c>
      <c r="H15" s="32">
        <f t="shared" ref="H15" si="7">SUM(I15:N15,R15,V15,Z15:BH15)</f>
        <v>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5">
        <f>SUM(W15:Y15)</f>
        <v>0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 t="s">
        <v>233</v>
      </c>
      <c r="BJ15" s="46" t="s">
        <v>73</v>
      </c>
      <c r="BK15" s="27" t="s">
        <v>254</v>
      </c>
      <c r="BL15" s="38" t="s">
        <v>225</v>
      </c>
      <c r="BM15" s="39" t="s">
        <v>183</v>
      </c>
      <c r="BN15" s="27" t="s">
        <v>257</v>
      </c>
    </row>
    <row r="16" spans="1:66" ht="31" x14ac:dyDescent="0.35">
      <c r="A16" s="44">
        <f>+A15+1</f>
        <v>7</v>
      </c>
      <c r="B16" s="45" t="s">
        <v>255</v>
      </c>
      <c r="C16" s="46"/>
      <c r="D16" s="28"/>
      <c r="E16" s="30">
        <f t="shared" si="3"/>
        <v>0.1</v>
      </c>
      <c r="F16" s="47">
        <v>0.1</v>
      </c>
      <c r="G16" s="31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5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 t="s">
        <v>98</v>
      </c>
      <c r="BJ16" s="46" t="s">
        <v>67</v>
      </c>
      <c r="BK16" s="27" t="s">
        <v>256</v>
      </c>
      <c r="BL16" s="38"/>
      <c r="BM16" s="39"/>
      <c r="BN16" s="27" t="s">
        <v>257</v>
      </c>
    </row>
    <row r="17" spans="1:66" ht="31" x14ac:dyDescent="0.35">
      <c r="A17" s="44">
        <f>+A16+1</f>
        <v>8</v>
      </c>
      <c r="B17" s="45" t="s">
        <v>266</v>
      </c>
      <c r="C17" s="46"/>
      <c r="D17" s="28"/>
      <c r="E17" s="30">
        <f t="shared" si="3"/>
        <v>0.08</v>
      </c>
      <c r="F17" s="47">
        <v>0.08</v>
      </c>
      <c r="G17" s="31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5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 t="s">
        <v>74</v>
      </c>
      <c r="BJ17" s="46" t="s">
        <v>73</v>
      </c>
      <c r="BK17" s="27" t="s">
        <v>267</v>
      </c>
      <c r="BL17" s="38"/>
      <c r="BM17" s="39"/>
      <c r="BN17" s="27" t="s">
        <v>257</v>
      </c>
    </row>
    <row r="18" spans="1:66" s="49" customFormat="1" x14ac:dyDescent="0.35">
      <c r="A18" s="40" t="s">
        <v>96</v>
      </c>
      <c r="B18" s="48" t="s">
        <v>110</v>
      </c>
      <c r="C18" s="43"/>
      <c r="D18" s="19"/>
      <c r="E18" s="42">
        <f>G18+F18</f>
        <v>0.13</v>
      </c>
      <c r="F18" s="42">
        <f>SUM(F19:F19)</f>
        <v>0.13</v>
      </c>
      <c r="G18" s="42">
        <f>SUM(G19:G19)</f>
        <v>0</v>
      </c>
      <c r="H18" s="21">
        <f t="shared" si="0"/>
        <v>0</v>
      </c>
      <c r="I18" s="42">
        <f t="shared" ref="I18:AN18" si="8">SUM(I19:I19)</f>
        <v>0</v>
      </c>
      <c r="J18" s="42">
        <f t="shared" si="8"/>
        <v>0</v>
      </c>
      <c r="K18" s="42">
        <f t="shared" si="8"/>
        <v>0</v>
      </c>
      <c r="L18" s="42">
        <f t="shared" si="8"/>
        <v>0</v>
      </c>
      <c r="M18" s="42">
        <f t="shared" si="8"/>
        <v>0</v>
      </c>
      <c r="N18" s="42">
        <f t="shared" si="8"/>
        <v>0</v>
      </c>
      <c r="O18" s="42">
        <f t="shared" si="8"/>
        <v>0</v>
      </c>
      <c r="P18" s="42">
        <f t="shared" si="8"/>
        <v>0</v>
      </c>
      <c r="Q18" s="42">
        <f t="shared" si="8"/>
        <v>0</v>
      </c>
      <c r="R18" s="42">
        <f t="shared" si="8"/>
        <v>0</v>
      </c>
      <c r="S18" s="42">
        <f t="shared" si="8"/>
        <v>0</v>
      </c>
      <c r="T18" s="42">
        <f t="shared" si="8"/>
        <v>0</v>
      </c>
      <c r="U18" s="42">
        <f t="shared" si="8"/>
        <v>0</v>
      </c>
      <c r="V18" s="42">
        <f t="shared" si="8"/>
        <v>0</v>
      </c>
      <c r="W18" s="42">
        <f t="shared" si="8"/>
        <v>0</v>
      </c>
      <c r="X18" s="42">
        <f t="shared" si="8"/>
        <v>0</v>
      </c>
      <c r="Y18" s="42">
        <f t="shared" si="8"/>
        <v>0</v>
      </c>
      <c r="Z18" s="42">
        <f t="shared" si="8"/>
        <v>0</v>
      </c>
      <c r="AA18" s="42">
        <f t="shared" si="8"/>
        <v>0</v>
      </c>
      <c r="AB18" s="42">
        <f t="shared" si="8"/>
        <v>0</v>
      </c>
      <c r="AC18" s="42">
        <f t="shared" si="8"/>
        <v>0</v>
      </c>
      <c r="AD18" s="42">
        <f t="shared" si="8"/>
        <v>0</v>
      </c>
      <c r="AE18" s="42">
        <f t="shared" si="8"/>
        <v>0</v>
      </c>
      <c r="AF18" s="42">
        <f t="shared" si="8"/>
        <v>0</v>
      </c>
      <c r="AG18" s="42">
        <f t="shared" si="8"/>
        <v>0</v>
      </c>
      <c r="AH18" s="42">
        <f t="shared" si="8"/>
        <v>0</v>
      </c>
      <c r="AI18" s="42">
        <f t="shared" si="8"/>
        <v>0</v>
      </c>
      <c r="AJ18" s="42">
        <f t="shared" si="8"/>
        <v>0</v>
      </c>
      <c r="AK18" s="42">
        <f t="shared" si="8"/>
        <v>0</v>
      </c>
      <c r="AL18" s="42">
        <f t="shared" si="8"/>
        <v>0</v>
      </c>
      <c r="AM18" s="42">
        <f t="shared" si="8"/>
        <v>0</v>
      </c>
      <c r="AN18" s="42">
        <f t="shared" si="8"/>
        <v>0</v>
      </c>
      <c r="AO18" s="42">
        <f t="shared" ref="AO18:BH18" si="9">SUM(AO19:AO19)</f>
        <v>0</v>
      </c>
      <c r="AP18" s="42">
        <f t="shared" si="9"/>
        <v>0</v>
      </c>
      <c r="AQ18" s="42">
        <f t="shared" si="9"/>
        <v>0</v>
      </c>
      <c r="AR18" s="42">
        <f t="shared" si="9"/>
        <v>0</v>
      </c>
      <c r="AS18" s="42">
        <f t="shared" si="9"/>
        <v>0</v>
      </c>
      <c r="AT18" s="42">
        <f t="shared" si="9"/>
        <v>0</v>
      </c>
      <c r="AU18" s="42">
        <f t="shared" si="9"/>
        <v>0</v>
      </c>
      <c r="AV18" s="42">
        <f t="shared" si="9"/>
        <v>0</v>
      </c>
      <c r="AW18" s="42">
        <f t="shared" si="9"/>
        <v>0</v>
      </c>
      <c r="AX18" s="42">
        <f t="shared" si="9"/>
        <v>0</v>
      </c>
      <c r="AY18" s="42">
        <f t="shared" si="9"/>
        <v>0</v>
      </c>
      <c r="AZ18" s="42">
        <f t="shared" si="9"/>
        <v>0</v>
      </c>
      <c r="BA18" s="42">
        <f t="shared" si="9"/>
        <v>0</v>
      </c>
      <c r="BB18" s="42">
        <f t="shared" si="9"/>
        <v>0</v>
      </c>
      <c r="BC18" s="42">
        <f t="shared" si="9"/>
        <v>0</v>
      </c>
      <c r="BD18" s="42">
        <f t="shared" si="9"/>
        <v>0</v>
      </c>
      <c r="BE18" s="42">
        <f t="shared" si="9"/>
        <v>0</v>
      </c>
      <c r="BF18" s="42">
        <f t="shared" si="9"/>
        <v>0</v>
      </c>
      <c r="BG18" s="42">
        <f t="shared" si="9"/>
        <v>0</v>
      </c>
      <c r="BH18" s="42">
        <f t="shared" si="9"/>
        <v>0</v>
      </c>
      <c r="BI18" s="43"/>
      <c r="BJ18" s="43"/>
      <c r="BK18" s="43"/>
      <c r="BL18" s="34"/>
      <c r="BM18" s="22"/>
      <c r="BN18" s="34"/>
    </row>
    <row r="19" spans="1:66" ht="46.5" x14ac:dyDescent="0.35">
      <c r="A19" s="44">
        <f>+A17+1</f>
        <v>9</v>
      </c>
      <c r="B19" s="26" t="s">
        <v>149</v>
      </c>
      <c r="C19" s="27" t="s">
        <v>91</v>
      </c>
      <c r="D19" s="39" t="s">
        <v>39</v>
      </c>
      <c r="E19" s="50">
        <f>F19+G19</f>
        <v>0.13</v>
      </c>
      <c r="F19" s="50">
        <v>0.13</v>
      </c>
      <c r="G19" s="31">
        <f>SUM(I19:N19,R19,V19,Z19:BH19)</f>
        <v>0</v>
      </c>
      <c r="H19" s="31">
        <f t="shared" si="0"/>
        <v>0</v>
      </c>
      <c r="I19" s="30"/>
      <c r="J19" s="30"/>
      <c r="K19" s="30"/>
      <c r="L19" s="30"/>
      <c r="M19" s="30"/>
      <c r="N19" s="47"/>
      <c r="O19" s="30"/>
      <c r="P19" s="30"/>
      <c r="Q19" s="30"/>
      <c r="R19" s="30"/>
      <c r="S19" s="30"/>
      <c r="T19" s="30"/>
      <c r="U19" s="30"/>
      <c r="V19" s="29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3" t="s">
        <v>111</v>
      </c>
      <c r="BJ19" s="27" t="s">
        <v>91</v>
      </c>
      <c r="BK19" s="27" t="s">
        <v>147</v>
      </c>
      <c r="BL19" s="38" t="s">
        <v>225</v>
      </c>
      <c r="BM19" s="39" t="s">
        <v>183</v>
      </c>
      <c r="BN19" s="27" t="s">
        <v>257</v>
      </c>
    </row>
    <row r="20" spans="1:66" ht="31" x14ac:dyDescent="0.35">
      <c r="A20" s="44">
        <f>+A19+1</f>
        <v>10</v>
      </c>
      <c r="B20" s="26" t="s">
        <v>231</v>
      </c>
      <c r="C20" s="27"/>
      <c r="D20" s="39"/>
      <c r="E20" s="50">
        <f>F20+G20</f>
        <v>0.23</v>
      </c>
      <c r="F20" s="50">
        <v>0.23</v>
      </c>
      <c r="G20" s="31"/>
      <c r="H20" s="31"/>
      <c r="I20" s="30"/>
      <c r="J20" s="30"/>
      <c r="K20" s="30"/>
      <c r="L20" s="30"/>
      <c r="M20" s="30"/>
      <c r="N20" s="47"/>
      <c r="O20" s="30"/>
      <c r="P20" s="30"/>
      <c r="Q20" s="30"/>
      <c r="R20" s="30"/>
      <c r="S20" s="30"/>
      <c r="T20" s="30"/>
      <c r="U20" s="30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3" t="s">
        <v>89</v>
      </c>
      <c r="BJ20" s="46" t="s">
        <v>88</v>
      </c>
      <c r="BK20" s="46" t="s">
        <v>230</v>
      </c>
      <c r="BL20" s="39" t="s">
        <v>138</v>
      </c>
      <c r="BM20" s="34" t="s">
        <v>183</v>
      </c>
      <c r="BN20" s="27" t="s">
        <v>257</v>
      </c>
    </row>
    <row r="21" spans="1:66" x14ac:dyDescent="0.35">
      <c r="A21" s="40" t="s">
        <v>97</v>
      </c>
      <c r="B21" s="48" t="s">
        <v>112</v>
      </c>
      <c r="C21" s="51"/>
      <c r="D21" s="19"/>
      <c r="E21" s="42">
        <f>SUM(E22:E37)</f>
        <v>4.62</v>
      </c>
      <c r="F21" s="42">
        <f>SUM(F22:F37)</f>
        <v>4.62</v>
      </c>
      <c r="G21" s="42">
        <f>SUM(G22:G37)</f>
        <v>0</v>
      </c>
      <c r="H21" s="21">
        <f t="shared" si="0"/>
        <v>0</v>
      </c>
      <c r="I21" s="42">
        <f>SUM(I22:I37)</f>
        <v>0</v>
      </c>
      <c r="J21" s="42">
        <f t="shared" ref="J21:BH21" si="10">SUM(J22:J37)</f>
        <v>0</v>
      </c>
      <c r="K21" s="42">
        <f t="shared" si="10"/>
        <v>0</v>
      </c>
      <c r="L21" s="42">
        <f t="shared" si="10"/>
        <v>0</v>
      </c>
      <c r="M21" s="42">
        <f t="shared" si="10"/>
        <v>0</v>
      </c>
      <c r="N21" s="42">
        <f t="shared" si="10"/>
        <v>0</v>
      </c>
      <c r="O21" s="42">
        <f t="shared" si="10"/>
        <v>0</v>
      </c>
      <c r="P21" s="42">
        <f t="shared" si="10"/>
        <v>0</v>
      </c>
      <c r="Q21" s="42">
        <f t="shared" si="10"/>
        <v>0</v>
      </c>
      <c r="R21" s="42">
        <f t="shared" si="10"/>
        <v>0</v>
      </c>
      <c r="S21" s="42">
        <f t="shared" si="10"/>
        <v>0</v>
      </c>
      <c r="T21" s="42">
        <f t="shared" si="10"/>
        <v>0</v>
      </c>
      <c r="U21" s="42">
        <f t="shared" si="10"/>
        <v>0</v>
      </c>
      <c r="V21" s="42">
        <f t="shared" si="10"/>
        <v>0</v>
      </c>
      <c r="W21" s="42">
        <f t="shared" si="10"/>
        <v>0</v>
      </c>
      <c r="X21" s="42">
        <f t="shared" si="10"/>
        <v>0</v>
      </c>
      <c r="Y21" s="42">
        <f t="shared" si="10"/>
        <v>0</v>
      </c>
      <c r="Z21" s="42">
        <f t="shared" si="10"/>
        <v>0</v>
      </c>
      <c r="AA21" s="42">
        <f t="shared" si="10"/>
        <v>0</v>
      </c>
      <c r="AB21" s="42">
        <f t="shared" si="10"/>
        <v>0</v>
      </c>
      <c r="AC21" s="42">
        <f t="shared" si="10"/>
        <v>0</v>
      </c>
      <c r="AD21" s="42">
        <f t="shared" si="10"/>
        <v>0</v>
      </c>
      <c r="AE21" s="42">
        <f t="shared" si="10"/>
        <v>0</v>
      </c>
      <c r="AF21" s="42">
        <f t="shared" si="10"/>
        <v>0</v>
      </c>
      <c r="AG21" s="42">
        <f t="shared" si="10"/>
        <v>0</v>
      </c>
      <c r="AH21" s="42">
        <f t="shared" si="10"/>
        <v>0</v>
      </c>
      <c r="AI21" s="42">
        <f t="shared" si="10"/>
        <v>0</v>
      </c>
      <c r="AJ21" s="42">
        <f t="shared" si="10"/>
        <v>0</v>
      </c>
      <c r="AK21" s="42">
        <f t="shared" si="10"/>
        <v>0</v>
      </c>
      <c r="AL21" s="42">
        <f t="shared" si="10"/>
        <v>0</v>
      </c>
      <c r="AM21" s="42">
        <f t="shared" si="10"/>
        <v>0</v>
      </c>
      <c r="AN21" s="42">
        <f t="shared" si="10"/>
        <v>0</v>
      </c>
      <c r="AO21" s="42">
        <f t="shared" si="10"/>
        <v>0</v>
      </c>
      <c r="AP21" s="42">
        <f t="shared" si="10"/>
        <v>0</v>
      </c>
      <c r="AQ21" s="42">
        <f t="shared" si="10"/>
        <v>0</v>
      </c>
      <c r="AR21" s="42">
        <f t="shared" si="10"/>
        <v>0</v>
      </c>
      <c r="AS21" s="42">
        <f t="shared" si="10"/>
        <v>0</v>
      </c>
      <c r="AT21" s="42">
        <f t="shared" si="10"/>
        <v>0</v>
      </c>
      <c r="AU21" s="42">
        <f t="shared" si="10"/>
        <v>0</v>
      </c>
      <c r="AV21" s="42">
        <f t="shared" si="10"/>
        <v>0</v>
      </c>
      <c r="AW21" s="42">
        <f t="shared" si="10"/>
        <v>0</v>
      </c>
      <c r="AX21" s="42">
        <f t="shared" si="10"/>
        <v>0</v>
      </c>
      <c r="AY21" s="42">
        <f t="shared" si="10"/>
        <v>0</v>
      </c>
      <c r="AZ21" s="42">
        <f t="shared" si="10"/>
        <v>0</v>
      </c>
      <c r="BA21" s="42">
        <f t="shared" si="10"/>
        <v>0</v>
      </c>
      <c r="BB21" s="42">
        <f t="shared" si="10"/>
        <v>0</v>
      </c>
      <c r="BC21" s="42">
        <f t="shared" si="10"/>
        <v>0</v>
      </c>
      <c r="BD21" s="42">
        <f t="shared" si="10"/>
        <v>0</v>
      </c>
      <c r="BE21" s="42">
        <f t="shared" si="10"/>
        <v>0</v>
      </c>
      <c r="BF21" s="42">
        <f t="shared" si="10"/>
        <v>0</v>
      </c>
      <c r="BG21" s="42">
        <f t="shared" si="10"/>
        <v>0</v>
      </c>
      <c r="BH21" s="42">
        <f t="shared" si="10"/>
        <v>0</v>
      </c>
      <c r="BI21" s="34"/>
      <c r="BJ21" s="51"/>
      <c r="BK21" s="51"/>
      <c r="BL21" s="51"/>
      <c r="BM21" s="22"/>
      <c r="BN21" s="34"/>
    </row>
    <row r="22" spans="1:66" ht="31" x14ac:dyDescent="0.35">
      <c r="A22" s="52">
        <f>+A20+1</f>
        <v>11</v>
      </c>
      <c r="B22" s="45" t="s">
        <v>160</v>
      </c>
      <c r="C22" s="27" t="s">
        <v>65</v>
      </c>
      <c r="D22" s="28" t="s">
        <v>40</v>
      </c>
      <c r="E22" s="47">
        <f t="shared" ref="E22:E42" si="11">F22+G22</f>
        <v>0.87</v>
      </c>
      <c r="F22" s="47">
        <v>0.87</v>
      </c>
      <c r="G22" s="31">
        <f t="shared" ref="G22:G37" si="12">SUM(I22:N22,R22,V22,Z22:BH22)</f>
        <v>0</v>
      </c>
      <c r="H22" s="31">
        <f t="shared" si="0"/>
        <v>0</v>
      </c>
      <c r="I22" s="53"/>
      <c r="J22" s="54"/>
      <c r="K22" s="54"/>
      <c r="L22" s="54"/>
      <c r="M22" s="53"/>
      <c r="N22" s="54">
        <f>SUM(O22:Q22)</f>
        <v>0</v>
      </c>
      <c r="O22" s="54"/>
      <c r="P22" s="54"/>
      <c r="Q22" s="54"/>
      <c r="R22" s="55">
        <f>S22+T22+U22</f>
        <v>0</v>
      </c>
      <c r="S22" s="54"/>
      <c r="T22" s="54"/>
      <c r="U22" s="54"/>
      <c r="V22" s="35">
        <f>SUM(W22:Y22)</f>
        <v>0</v>
      </c>
      <c r="W22" s="53"/>
      <c r="X22" s="53"/>
      <c r="Y22" s="53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33" t="s">
        <v>113</v>
      </c>
      <c r="BJ22" s="27" t="s">
        <v>65</v>
      </c>
      <c r="BK22" s="27" t="s">
        <v>114</v>
      </c>
      <c r="BL22" s="38" t="s">
        <v>225</v>
      </c>
      <c r="BM22" s="34" t="s">
        <v>184</v>
      </c>
      <c r="BN22" s="27" t="s">
        <v>257</v>
      </c>
    </row>
    <row r="23" spans="1:66" ht="31" x14ac:dyDescent="0.35">
      <c r="A23" s="44">
        <f>A22+1</f>
        <v>12</v>
      </c>
      <c r="B23" s="56" t="s">
        <v>150</v>
      </c>
      <c r="C23" s="25" t="s">
        <v>67</v>
      </c>
      <c r="D23" s="28" t="s">
        <v>40</v>
      </c>
      <c r="E23" s="47">
        <f t="shared" si="11"/>
        <v>0.05</v>
      </c>
      <c r="F23" s="47">
        <v>0.05</v>
      </c>
      <c r="G23" s="31">
        <f t="shared" si="12"/>
        <v>0</v>
      </c>
      <c r="H23" s="31">
        <f t="shared" si="0"/>
        <v>0</v>
      </c>
      <c r="I23" s="54"/>
      <c r="J23" s="54"/>
      <c r="K23" s="54"/>
      <c r="L23" s="54"/>
      <c r="M23" s="54"/>
      <c r="N23" s="33"/>
      <c r="O23" s="54"/>
      <c r="P23" s="54"/>
      <c r="Q23" s="54"/>
      <c r="R23" s="35"/>
      <c r="S23" s="33"/>
      <c r="T23" s="33"/>
      <c r="U23" s="33"/>
      <c r="V23" s="3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33" t="s">
        <v>83</v>
      </c>
      <c r="BJ23" s="25" t="s">
        <v>67</v>
      </c>
      <c r="BK23" s="27" t="s">
        <v>148</v>
      </c>
      <c r="BL23" s="38" t="s">
        <v>225</v>
      </c>
      <c r="BM23" s="34" t="s">
        <v>184</v>
      </c>
      <c r="BN23" s="27" t="s">
        <v>257</v>
      </c>
    </row>
    <row r="24" spans="1:66" ht="31" x14ac:dyDescent="0.35">
      <c r="A24" s="44">
        <f t="shared" ref="A24:A40" si="13">A23+1</f>
        <v>13</v>
      </c>
      <c r="B24" s="45" t="s">
        <v>162</v>
      </c>
      <c r="C24" s="25" t="s">
        <v>67</v>
      </c>
      <c r="D24" s="28" t="s">
        <v>40</v>
      </c>
      <c r="E24" s="47">
        <f t="shared" si="11"/>
        <v>0.1</v>
      </c>
      <c r="F24" s="47">
        <v>0.1</v>
      </c>
      <c r="G24" s="31">
        <f t="shared" si="12"/>
        <v>0</v>
      </c>
      <c r="H24" s="31">
        <f t="shared" si="0"/>
        <v>0</v>
      </c>
      <c r="I24" s="53"/>
      <c r="J24" s="54"/>
      <c r="K24" s="54"/>
      <c r="L24" s="54"/>
      <c r="M24" s="53"/>
      <c r="N24" s="54"/>
      <c r="O24" s="54"/>
      <c r="P24" s="54"/>
      <c r="Q24" s="57"/>
      <c r="R24" s="55"/>
      <c r="S24" s="57"/>
      <c r="T24" s="57"/>
      <c r="U24" s="57"/>
      <c r="V24" s="55"/>
      <c r="W24" s="53"/>
      <c r="X24" s="53"/>
      <c r="Y24" s="53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33" t="s">
        <v>101</v>
      </c>
      <c r="BJ24" s="25" t="s">
        <v>67</v>
      </c>
      <c r="BK24" s="27" t="s">
        <v>116</v>
      </c>
      <c r="BL24" s="38" t="s">
        <v>225</v>
      </c>
      <c r="BM24" s="34" t="s">
        <v>184</v>
      </c>
      <c r="BN24" s="27" t="s">
        <v>257</v>
      </c>
    </row>
    <row r="25" spans="1:66" ht="31" x14ac:dyDescent="0.35">
      <c r="A25" s="44">
        <f t="shared" si="13"/>
        <v>14</v>
      </c>
      <c r="B25" s="45" t="s">
        <v>161</v>
      </c>
      <c r="C25" s="25" t="s">
        <v>67</v>
      </c>
      <c r="D25" s="28" t="s">
        <v>40</v>
      </c>
      <c r="E25" s="47">
        <f t="shared" si="11"/>
        <v>0.12</v>
      </c>
      <c r="F25" s="47">
        <v>0.12</v>
      </c>
      <c r="G25" s="31">
        <f t="shared" si="12"/>
        <v>0</v>
      </c>
      <c r="H25" s="31">
        <f t="shared" si="0"/>
        <v>0</v>
      </c>
      <c r="I25" s="53"/>
      <c r="J25" s="54"/>
      <c r="K25" s="54"/>
      <c r="L25" s="54"/>
      <c r="M25" s="53"/>
      <c r="N25" s="54"/>
      <c r="O25" s="54"/>
      <c r="P25" s="54"/>
      <c r="Q25" s="57"/>
      <c r="R25" s="55"/>
      <c r="S25" s="57"/>
      <c r="T25" s="57"/>
      <c r="U25" s="57"/>
      <c r="V25" s="55"/>
      <c r="W25" s="53"/>
      <c r="X25" s="53"/>
      <c r="Y25" s="53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33" t="s">
        <v>66</v>
      </c>
      <c r="BJ25" s="25" t="s">
        <v>67</v>
      </c>
      <c r="BK25" s="27" t="s">
        <v>117</v>
      </c>
      <c r="BL25" s="38" t="s">
        <v>225</v>
      </c>
      <c r="BM25" s="34" t="s">
        <v>184</v>
      </c>
      <c r="BN25" s="27" t="s">
        <v>86</v>
      </c>
    </row>
    <row r="26" spans="1:66" ht="31" x14ac:dyDescent="0.35">
      <c r="A26" s="44">
        <f t="shared" si="13"/>
        <v>15</v>
      </c>
      <c r="B26" s="45" t="s">
        <v>163</v>
      </c>
      <c r="C26" s="25" t="s">
        <v>67</v>
      </c>
      <c r="D26" s="28" t="s">
        <v>40</v>
      </c>
      <c r="E26" s="47">
        <f t="shared" si="11"/>
        <v>0.26</v>
      </c>
      <c r="F26" s="47">
        <v>0.26</v>
      </c>
      <c r="G26" s="31">
        <f t="shared" si="12"/>
        <v>0</v>
      </c>
      <c r="H26" s="31">
        <f t="shared" si="0"/>
        <v>0</v>
      </c>
      <c r="I26" s="53"/>
      <c r="J26" s="54"/>
      <c r="K26" s="54"/>
      <c r="L26" s="54"/>
      <c r="M26" s="53"/>
      <c r="N26" s="54"/>
      <c r="O26" s="54"/>
      <c r="P26" s="54"/>
      <c r="Q26" s="57"/>
      <c r="R26" s="55"/>
      <c r="S26" s="57"/>
      <c r="T26" s="57"/>
      <c r="U26" s="57"/>
      <c r="V26" s="55"/>
      <c r="W26" s="53"/>
      <c r="X26" s="53"/>
      <c r="Y26" s="53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33" t="s">
        <v>115</v>
      </c>
      <c r="BJ26" s="25" t="s">
        <v>67</v>
      </c>
      <c r="BK26" s="27" t="s">
        <v>118</v>
      </c>
      <c r="BL26" s="38" t="s">
        <v>225</v>
      </c>
      <c r="BM26" s="34" t="s">
        <v>184</v>
      </c>
      <c r="BN26" s="27" t="s">
        <v>86</v>
      </c>
    </row>
    <row r="27" spans="1:66" ht="31" x14ac:dyDescent="0.35">
      <c r="A27" s="44">
        <f t="shared" si="13"/>
        <v>16</v>
      </c>
      <c r="B27" s="45" t="s">
        <v>151</v>
      </c>
      <c r="C27" s="27" t="s">
        <v>88</v>
      </c>
      <c r="D27" s="28" t="s">
        <v>40</v>
      </c>
      <c r="E27" s="47">
        <f t="shared" si="11"/>
        <v>0.5</v>
      </c>
      <c r="F27" s="58">
        <v>0.5</v>
      </c>
      <c r="G27" s="31">
        <f t="shared" si="12"/>
        <v>0</v>
      </c>
      <c r="H27" s="31">
        <f t="shared" si="0"/>
        <v>0</v>
      </c>
      <c r="I27" s="59"/>
      <c r="J27" s="59"/>
      <c r="K27" s="59"/>
      <c r="L27" s="59"/>
      <c r="M27" s="59"/>
      <c r="N27" s="54"/>
      <c r="O27" s="59"/>
      <c r="P27" s="59"/>
      <c r="Q27" s="59"/>
      <c r="R27" s="59"/>
      <c r="S27" s="59"/>
      <c r="T27" s="59"/>
      <c r="U27" s="59"/>
      <c r="V27" s="55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4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60" t="s">
        <v>119</v>
      </c>
      <c r="BJ27" s="27" t="s">
        <v>88</v>
      </c>
      <c r="BK27" s="27" t="s">
        <v>120</v>
      </c>
      <c r="BL27" s="38" t="s">
        <v>225</v>
      </c>
      <c r="BM27" s="34" t="s">
        <v>184</v>
      </c>
      <c r="BN27" s="27" t="s">
        <v>257</v>
      </c>
    </row>
    <row r="28" spans="1:66" ht="31" x14ac:dyDescent="0.35">
      <c r="A28" s="44">
        <f t="shared" si="13"/>
        <v>17</v>
      </c>
      <c r="B28" s="61" t="s">
        <v>164</v>
      </c>
      <c r="C28" s="62" t="s">
        <v>73</v>
      </c>
      <c r="D28" s="28" t="s">
        <v>40</v>
      </c>
      <c r="E28" s="47">
        <f t="shared" si="11"/>
        <v>0.13</v>
      </c>
      <c r="F28" s="47">
        <v>0.13</v>
      </c>
      <c r="G28" s="31">
        <f t="shared" si="12"/>
        <v>0</v>
      </c>
      <c r="H28" s="31">
        <f t="shared" si="0"/>
        <v>0</v>
      </c>
      <c r="I28" s="53"/>
      <c r="J28" s="54"/>
      <c r="K28" s="54"/>
      <c r="L28" s="54"/>
      <c r="M28" s="53"/>
      <c r="N28" s="54">
        <f t="shared" ref="N28:N35" si="14">SUM(O28:Q28)</f>
        <v>0</v>
      </c>
      <c r="O28" s="57"/>
      <c r="P28" s="57"/>
      <c r="Q28" s="57"/>
      <c r="R28" s="55">
        <f>S28+T28+U28</f>
        <v>0</v>
      </c>
      <c r="S28" s="57"/>
      <c r="T28" s="57"/>
      <c r="U28" s="57"/>
      <c r="V28" s="55">
        <f t="shared" ref="V28:V35" si="15">SUM(W28:Y28)</f>
        <v>0</v>
      </c>
      <c r="W28" s="53"/>
      <c r="X28" s="53"/>
      <c r="Y28" s="53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33" t="s">
        <v>104</v>
      </c>
      <c r="BJ28" s="62" t="s">
        <v>73</v>
      </c>
      <c r="BK28" s="62" t="s">
        <v>122</v>
      </c>
      <c r="BL28" s="63" t="s">
        <v>223</v>
      </c>
      <c r="BM28" s="34" t="s">
        <v>184</v>
      </c>
      <c r="BN28" s="27" t="s">
        <v>257</v>
      </c>
    </row>
    <row r="29" spans="1:66" ht="31" x14ac:dyDescent="0.35">
      <c r="A29" s="44">
        <f t="shared" si="13"/>
        <v>18</v>
      </c>
      <c r="B29" s="64" t="s">
        <v>165</v>
      </c>
      <c r="C29" s="62" t="s">
        <v>73</v>
      </c>
      <c r="D29" s="28" t="s">
        <v>40</v>
      </c>
      <c r="E29" s="47">
        <f t="shared" si="11"/>
        <v>0.13</v>
      </c>
      <c r="F29" s="47">
        <v>0.13</v>
      </c>
      <c r="G29" s="31">
        <f t="shared" si="12"/>
        <v>0</v>
      </c>
      <c r="H29" s="31">
        <f t="shared" si="0"/>
        <v>0</v>
      </c>
      <c r="I29" s="54"/>
      <c r="J29" s="54"/>
      <c r="K29" s="54"/>
      <c r="L29" s="54"/>
      <c r="M29" s="54"/>
      <c r="N29" s="54">
        <f t="shared" si="14"/>
        <v>0</v>
      </c>
      <c r="O29" s="54"/>
      <c r="P29" s="54"/>
      <c r="Q29" s="54"/>
      <c r="R29" s="55">
        <f>S29+T29+U29</f>
        <v>0</v>
      </c>
      <c r="S29" s="54"/>
      <c r="T29" s="54"/>
      <c r="U29" s="54"/>
      <c r="V29" s="55">
        <f t="shared" si="15"/>
        <v>0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33" t="s">
        <v>105</v>
      </c>
      <c r="BJ29" s="62" t="s">
        <v>73</v>
      </c>
      <c r="BK29" s="62" t="s">
        <v>123</v>
      </c>
      <c r="BL29" s="38" t="s">
        <v>225</v>
      </c>
      <c r="BM29" s="34" t="s">
        <v>184</v>
      </c>
      <c r="BN29" s="27" t="s">
        <v>257</v>
      </c>
    </row>
    <row r="30" spans="1:66" ht="31" x14ac:dyDescent="0.35">
      <c r="A30" s="44">
        <f t="shared" si="13"/>
        <v>19</v>
      </c>
      <c r="B30" s="64" t="s">
        <v>166</v>
      </c>
      <c r="C30" s="62" t="s">
        <v>73</v>
      </c>
      <c r="D30" s="28" t="s">
        <v>40</v>
      </c>
      <c r="E30" s="47">
        <f t="shared" si="11"/>
        <v>0.08</v>
      </c>
      <c r="F30" s="47">
        <v>0.08</v>
      </c>
      <c r="G30" s="31">
        <f t="shared" si="12"/>
        <v>0</v>
      </c>
      <c r="H30" s="31">
        <f t="shared" si="0"/>
        <v>0</v>
      </c>
      <c r="I30" s="54"/>
      <c r="J30" s="54"/>
      <c r="K30" s="54"/>
      <c r="L30" s="54"/>
      <c r="M30" s="54"/>
      <c r="N30" s="54">
        <f t="shared" si="14"/>
        <v>0</v>
      </c>
      <c r="O30" s="54"/>
      <c r="P30" s="54"/>
      <c r="Q30" s="54"/>
      <c r="R30" s="55">
        <f>S30+T30+U30</f>
        <v>0</v>
      </c>
      <c r="S30" s="54"/>
      <c r="T30" s="54"/>
      <c r="U30" s="54"/>
      <c r="V30" s="55">
        <f t="shared" si="15"/>
        <v>0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33" t="s">
        <v>74</v>
      </c>
      <c r="BJ30" s="62" t="s">
        <v>73</v>
      </c>
      <c r="BK30" s="62" t="s">
        <v>124</v>
      </c>
      <c r="BL30" s="38" t="s">
        <v>225</v>
      </c>
      <c r="BM30" s="34" t="s">
        <v>184</v>
      </c>
      <c r="BN30" s="27" t="s">
        <v>257</v>
      </c>
    </row>
    <row r="31" spans="1:66" ht="31" x14ac:dyDescent="0.35">
      <c r="A31" s="44">
        <f t="shared" si="13"/>
        <v>20</v>
      </c>
      <c r="B31" s="26" t="s">
        <v>232</v>
      </c>
      <c r="C31" s="62"/>
      <c r="D31" s="28"/>
      <c r="E31" s="47">
        <f t="shared" si="11"/>
        <v>1.1499999999999999</v>
      </c>
      <c r="F31" s="47">
        <v>1.1499999999999999</v>
      </c>
      <c r="G31" s="31"/>
      <c r="H31" s="31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54"/>
      <c r="T31" s="54"/>
      <c r="U31" s="54"/>
      <c r="V31" s="55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33" t="s">
        <v>233</v>
      </c>
      <c r="BJ31" s="62" t="s">
        <v>73</v>
      </c>
      <c r="BK31" s="62" t="s">
        <v>234</v>
      </c>
      <c r="BL31" s="38" t="s">
        <v>138</v>
      </c>
      <c r="BM31" s="39" t="s">
        <v>235</v>
      </c>
      <c r="BN31" s="27" t="s">
        <v>257</v>
      </c>
    </row>
    <row r="32" spans="1:66" ht="31" x14ac:dyDescent="0.35">
      <c r="A32" s="44">
        <f t="shared" si="13"/>
        <v>21</v>
      </c>
      <c r="B32" s="65" t="s">
        <v>167</v>
      </c>
      <c r="C32" s="62" t="s">
        <v>73</v>
      </c>
      <c r="D32" s="28" t="s">
        <v>40</v>
      </c>
      <c r="E32" s="47">
        <f t="shared" si="11"/>
        <v>0.31</v>
      </c>
      <c r="F32" s="47">
        <v>0.31</v>
      </c>
      <c r="G32" s="31">
        <f t="shared" si="12"/>
        <v>0</v>
      </c>
      <c r="H32" s="31">
        <f t="shared" si="0"/>
        <v>0</v>
      </c>
      <c r="I32" s="53"/>
      <c r="J32" s="54"/>
      <c r="K32" s="54"/>
      <c r="L32" s="54"/>
      <c r="M32" s="53"/>
      <c r="N32" s="54">
        <f t="shared" si="14"/>
        <v>0</v>
      </c>
      <c r="O32" s="54"/>
      <c r="P32" s="54"/>
      <c r="Q32" s="54"/>
      <c r="R32" s="55">
        <f>S32+T32+U32</f>
        <v>0</v>
      </c>
      <c r="S32" s="54"/>
      <c r="T32" s="54"/>
      <c r="U32" s="54"/>
      <c r="V32" s="55">
        <f t="shared" si="15"/>
        <v>0</v>
      </c>
      <c r="W32" s="53"/>
      <c r="X32" s="53"/>
      <c r="Y32" s="53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66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60" t="s">
        <v>121</v>
      </c>
      <c r="BJ32" s="62" t="s">
        <v>73</v>
      </c>
      <c r="BK32" s="62" t="s">
        <v>125</v>
      </c>
      <c r="BL32" s="38" t="s">
        <v>225</v>
      </c>
      <c r="BM32" s="34" t="s">
        <v>184</v>
      </c>
      <c r="BN32" s="27" t="s">
        <v>257</v>
      </c>
    </row>
    <row r="33" spans="1:251" x14ac:dyDescent="0.35">
      <c r="A33" s="44">
        <f t="shared" si="13"/>
        <v>22</v>
      </c>
      <c r="B33" s="65" t="s">
        <v>168</v>
      </c>
      <c r="C33" s="62" t="s">
        <v>73</v>
      </c>
      <c r="D33" s="28" t="s">
        <v>40</v>
      </c>
      <c r="E33" s="47">
        <f t="shared" si="11"/>
        <v>0.03</v>
      </c>
      <c r="F33" s="47">
        <v>0.03</v>
      </c>
      <c r="G33" s="31">
        <f t="shared" si="12"/>
        <v>0</v>
      </c>
      <c r="H33" s="31">
        <f t="shared" si="0"/>
        <v>0</v>
      </c>
      <c r="I33" s="53"/>
      <c r="J33" s="54"/>
      <c r="K33" s="54"/>
      <c r="L33" s="54"/>
      <c r="M33" s="53"/>
      <c r="N33" s="54">
        <f t="shared" si="14"/>
        <v>0</v>
      </c>
      <c r="O33" s="54"/>
      <c r="P33" s="54"/>
      <c r="Q33" s="54"/>
      <c r="R33" s="55">
        <f>S33+T33+U33</f>
        <v>0</v>
      </c>
      <c r="S33" s="54"/>
      <c r="T33" s="54"/>
      <c r="U33" s="54"/>
      <c r="V33" s="55">
        <f t="shared" si="15"/>
        <v>0</v>
      </c>
      <c r="W33" s="53"/>
      <c r="X33" s="53"/>
      <c r="Y33" s="53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66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60" t="s">
        <v>126</v>
      </c>
      <c r="BJ33" s="62" t="s">
        <v>73</v>
      </c>
      <c r="BK33" s="27" t="s">
        <v>127</v>
      </c>
      <c r="BL33" s="38" t="s">
        <v>225</v>
      </c>
      <c r="BM33" s="34" t="s">
        <v>184</v>
      </c>
      <c r="BN33" s="27" t="s">
        <v>86</v>
      </c>
    </row>
    <row r="34" spans="1:251" ht="31" x14ac:dyDescent="0.35">
      <c r="A34" s="44">
        <f t="shared" si="13"/>
        <v>23</v>
      </c>
      <c r="B34" s="67" t="s">
        <v>169</v>
      </c>
      <c r="C34" s="68" t="s">
        <v>77</v>
      </c>
      <c r="D34" s="28" t="s">
        <v>40</v>
      </c>
      <c r="E34" s="47">
        <f t="shared" si="11"/>
        <v>0.15</v>
      </c>
      <c r="F34" s="47">
        <v>0.15</v>
      </c>
      <c r="G34" s="31">
        <f t="shared" si="12"/>
        <v>0</v>
      </c>
      <c r="H34" s="31">
        <f t="shared" si="0"/>
        <v>0</v>
      </c>
      <c r="I34" s="69"/>
      <c r="J34" s="54"/>
      <c r="K34" s="54"/>
      <c r="L34" s="54"/>
      <c r="M34" s="54"/>
      <c r="N34" s="54">
        <f t="shared" si="14"/>
        <v>0</v>
      </c>
      <c r="O34" s="54"/>
      <c r="P34" s="54"/>
      <c r="Q34" s="54"/>
      <c r="R34" s="54"/>
      <c r="S34" s="54"/>
      <c r="T34" s="54"/>
      <c r="U34" s="54"/>
      <c r="V34" s="35">
        <f t="shared" si="15"/>
        <v>0</v>
      </c>
      <c r="W34" s="33"/>
      <c r="X34" s="33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33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33" t="s">
        <v>128</v>
      </c>
      <c r="BJ34" s="68" t="s">
        <v>77</v>
      </c>
      <c r="BK34" s="70" t="s">
        <v>129</v>
      </c>
      <c r="BL34" s="39" t="s">
        <v>225</v>
      </c>
      <c r="BM34" s="34" t="s">
        <v>184</v>
      </c>
      <c r="BN34" s="27" t="s">
        <v>86</v>
      </c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ht="31" x14ac:dyDescent="0.35">
      <c r="A35" s="44">
        <f t="shared" si="13"/>
        <v>24</v>
      </c>
      <c r="B35" s="67" t="s">
        <v>170</v>
      </c>
      <c r="C35" s="68" t="s">
        <v>77</v>
      </c>
      <c r="D35" s="28" t="s">
        <v>40</v>
      </c>
      <c r="E35" s="47">
        <f t="shared" si="11"/>
        <v>0.13</v>
      </c>
      <c r="F35" s="47">
        <v>0.13</v>
      </c>
      <c r="G35" s="31">
        <f t="shared" si="12"/>
        <v>0</v>
      </c>
      <c r="H35" s="31">
        <f t="shared" si="0"/>
        <v>0</v>
      </c>
      <c r="I35" s="69"/>
      <c r="J35" s="54"/>
      <c r="K35" s="54"/>
      <c r="L35" s="54"/>
      <c r="M35" s="54"/>
      <c r="N35" s="54">
        <f t="shared" si="14"/>
        <v>0</v>
      </c>
      <c r="O35" s="54"/>
      <c r="P35" s="54"/>
      <c r="Q35" s="54"/>
      <c r="R35" s="54"/>
      <c r="S35" s="54"/>
      <c r="T35" s="54"/>
      <c r="U35" s="54"/>
      <c r="V35" s="35">
        <f t="shared" si="15"/>
        <v>0</v>
      </c>
      <c r="W35" s="33"/>
      <c r="X35" s="33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33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33"/>
      <c r="BI35" s="33" t="s">
        <v>128</v>
      </c>
      <c r="BJ35" s="68" t="s">
        <v>77</v>
      </c>
      <c r="BK35" s="70" t="s">
        <v>130</v>
      </c>
      <c r="BL35" s="39" t="s">
        <v>225</v>
      </c>
      <c r="BM35" s="34" t="s">
        <v>184</v>
      </c>
      <c r="BN35" s="27" t="s">
        <v>86</v>
      </c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ht="24.75" customHeight="1" x14ac:dyDescent="0.35">
      <c r="A36" s="44">
        <f t="shared" si="13"/>
        <v>25</v>
      </c>
      <c r="B36" s="65" t="s">
        <v>152</v>
      </c>
      <c r="C36" s="25" t="s">
        <v>64</v>
      </c>
      <c r="D36" s="28" t="s">
        <v>40</v>
      </c>
      <c r="E36" s="47">
        <f t="shared" si="11"/>
        <v>0.37</v>
      </c>
      <c r="F36" s="58">
        <v>0.37</v>
      </c>
      <c r="G36" s="31">
        <f t="shared" si="12"/>
        <v>0</v>
      </c>
      <c r="H36" s="31">
        <f t="shared" si="0"/>
        <v>0</v>
      </c>
      <c r="I36" s="53"/>
      <c r="J36" s="54"/>
      <c r="K36" s="54"/>
      <c r="L36" s="54"/>
      <c r="M36" s="53"/>
      <c r="N36" s="54"/>
      <c r="O36" s="54"/>
      <c r="P36" s="54"/>
      <c r="Q36" s="54"/>
      <c r="R36" s="55"/>
      <c r="S36" s="54"/>
      <c r="T36" s="54"/>
      <c r="U36" s="54"/>
      <c r="V36" s="35"/>
      <c r="W36" s="53"/>
      <c r="X36" s="53"/>
      <c r="Y36" s="53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3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60"/>
      <c r="BJ36" s="25" t="s">
        <v>64</v>
      </c>
      <c r="BK36" s="62"/>
      <c r="BL36" s="38" t="s">
        <v>223</v>
      </c>
      <c r="BM36" s="34" t="s">
        <v>184</v>
      </c>
      <c r="BN36" s="39" t="s">
        <v>86</v>
      </c>
    </row>
    <row r="37" spans="1:251" ht="31" x14ac:dyDescent="0.35">
      <c r="A37" s="44">
        <f t="shared" si="13"/>
        <v>26</v>
      </c>
      <c r="B37" s="45" t="s">
        <v>153</v>
      </c>
      <c r="C37" s="27" t="s">
        <v>93</v>
      </c>
      <c r="D37" s="28" t="s">
        <v>40</v>
      </c>
      <c r="E37" s="47">
        <f t="shared" si="11"/>
        <v>0.24</v>
      </c>
      <c r="F37" s="47">
        <v>0.24</v>
      </c>
      <c r="G37" s="31">
        <f t="shared" si="12"/>
        <v>0</v>
      </c>
      <c r="H37" s="31">
        <f t="shared" si="0"/>
        <v>0</v>
      </c>
      <c r="I37" s="59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33" t="s">
        <v>94</v>
      </c>
      <c r="BJ37" s="27" t="s">
        <v>93</v>
      </c>
      <c r="BK37" s="27" t="s">
        <v>131</v>
      </c>
      <c r="BL37" s="72" t="s">
        <v>223</v>
      </c>
      <c r="BM37" s="34" t="s">
        <v>184</v>
      </c>
      <c r="BN37" s="27" t="s">
        <v>257</v>
      </c>
    </row>
    <row r="38" spans="1:251" ht="31" x14ac:dyDescent="0.35">
      <c r="A38" s="44">
        <f t="shared" si="13"/>
        <v>27</v>
      </c>
      <c r="B38" s="45" t="s">
        <v>268</v>
      </c>
      <c r="C38" s="27" t="s">
        <v>93</v>
      </c>
      <c r="D38" s="28" t="s">
        <v>40</v>
      </c>
      <c r="E38" s="47">
        <f t="shared" ref="E38:E40" si="16">F38+G38</f>
        <v>0.68</v>
      </c>
      <c r="F38" s="47">
        <v>0.68</v>
      </c>
      <c r="G38" s="31">
        <f t="shared" ref="G38:G40" si="17">SUM(I38:N38,R38,V38,Z38:BH38)</f>
        <v>0</v>
      </c>
      <c r="H38" s="31">
        <f t="shared" ref="H38:H40" si="18">SUM(I38:N38,R38,V38,Z38:BH38)</f>
        <v>0</v>
      </c>
      <c r="I38" s="59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33" t="s">
        <v>98</v>
      </c>
      <c r="BJ38" s="27" t="s">
        <v>67</v>
      </c>
      <c r="BK38" s="27" t="s">
        <v>270</v>
      </c>
      <c r="BL38" s="72" t="s">
        <v>223</v>
      </c>
      <c r="BM38" s="34" t="s">
        <v>184</v>
      </c>
      <c r="BN38" s="27" t="s">
        <v>257</v>
      </c>
    </row>
    <row r="39" spans="1:251" ht="31" x14ac:dyDescent="0.35">
      <c r="A39" s="44">
        <f t="shared" si="13"/>
        <v>28</v>
      </c>
      <c r="B39" s="45" t="s">
        <v>269</v>
      </c>
      <c r="C39" s="27" t="s">
        <v>93</v>
      </c>
      <c r="D39" s="28" t="s">
        <v>40</v>
      </c>
      <c r="E39" s="47">
        <f t="shared" si="16"/>
        <v>0.34</v>
      </c>
      <c r="F39" s="47">
        <v>0.34</v>
      </c>
      <c r="G39" s="31">
        <f t="shared" si="17"/>
        <v>0</v>
      </c>
      <c r="H39" s="31">
        <f t="shared" si="18"/>
        <v>0</v>
      </c>
      <c r="I39" s="59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33" t="s">
        <v>115</v>
      </c>
      <c r="BJ39" s="27" t="s">
        <v>67</v>
      </c>
      <c r="BK39" s="27" t="s">
        <v>271</v>
      </c>
      <c r="BL39" s="72" t="s">
        <v>223</v>
      </c>
      <c r="BM39" s="34" t="s">
        <v>184</v>
      </c>
      <c r="BN39" s="27" t="s">
        <v>257</v>
      </c>
    </row>
    <row r="40" spans="1:251" ht="31" x14ac:dyDescent="0.35">
      <c r="A40" s="44">
        <f t="shared" si="13"/>
        <v>29</v>
      </c>
      <c r="B40" s="45" t="s">
        <v>272</v>
      </c>
      <c r="C40" s="27" t="s">
        <v>93</v>
      </c>
      <c r="D40" s="28" t="s">
        <v>40</v>
      </c>
      <c r="E40" s="47">
        <f t="shared" si="16"/>
        <v>0.4</v>
      </c>
      <c r="F40" s="47">
        <v>0.4</v>
      </c>
      <c r="G40" s="31">
        <f t="shared" si="17"/>
        <v>0</v>
      </c>
      <c r="H40" s="31">
        <f t="shared" si="18"/>
        <v>0</v>
      </c>
      <c r="I40" s="59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33" t="s">
        <v>273</v>
      </c>
      <c r="BJ40" s="27" t="s">
        <v>77</v>
      </c>
      <c r="BK40" s="27" t="s">
        <v>274</v>
      </c>
      <c r="BL40" s="72" t="s">
        <v>223</v>
      </c>
      <c r="BM40" s="34" t="s">
        <v>184</v>
      </c>
      <c r="BN40" s="27" t="s">
        <v>257</v>
      </c>
    </row>
    <row r="41" spans="1:251" ht="21.75" customHeight="1" x14ac:dyDescent="0.35">
      <c r="A41" s="40" t="s">
        <v>99</v>
      </c>
      <c r="B41" s="48" t="s">
        <v>132</v>
      </c>
      <c r="C41" s="34"/>
      <c r="D41" s="19"/>
      <c r="E41" s="42">
        <f t="shared" si="11"/>
        <v>0.28000000000000003</v>
      </c>
      <c r="F41" s="42">
        <f>F42</f>
        <v>0.28000000000000003</v>
      </c>
      <c r="G41" s="42">
        <f>G42</f>
        <v>0</v>
      </c>
      <c r="H41" s="21">
        <f t="shared" si="0"/>
        <v>0</v>
      </c>
      <c r="I41" s="42">
        <f>I42</f>
        <v>0</v>
      </c>
      <c r="J41" s="42">
        <f t="shared" ref="J41:BH41" si="19">J42</f>
        <v>0</v>
      </c>
      <c r="K41" s="42">
        <f t="shared" si="19"/>
        <v>0</v>
      </c>
      <c r="L41" s="42">
        <f t="shared" si="19"/>
        <v>0</v>
      </c>
      <c r="M41" s="42">
        <f t="shared" si="19"/>
        <v>0</v>
      </c>
      <c r="N41" s="42">
        <f t="shared" si="19"/>
        <v>0</v>
      </c>
      <c r="O41" s="42">
        <f t="shared" si="19"/>
        <v>0</v>
      </c>
      <c r="P41" s="42">
        <f t="shared" si="19"/>
        <v>0</v>
      </c>
      <c r="Q41" s="42">
        <f t="shared" si="19"/>
        <v>0</v>
      </c>
      <c r="R41" s="42">
        <f t="shared" si="19"/>
        <v>0</v>
      </c>
      <c r="S41" s="42">
        <f t="shared" si="19"/>
        <v>0</v>
      </c>
      <c r="T41" s="42">
        <f t="shared" si="19"/>
        <v>0</v>
      </c>
      <c r="U41" s="42">
        <f t="shared" si="19"/>
        <v>0</v>
      </c>
      <c r="V41" s="42">
        <f t="shared" si="19"/>
        <v>0</v>
      </c>
      <c r="W41" s="42">
        <f t="shared" si="19"/>
        <v>0</v>
      </c>
      <c r="X41" s="42">
        <f t="shared" si="19"/>
        <v>0</v>
      </c>
      <c r="Y41" s="42">
        <f t="shared" si="19"/>
        <v>0</v>
      </c>
      <c r="Z41" s="42">
        <f t="shared" si="19"/>
        <v>0</v>
      </c>
      <c r="AA41" s="42">
        <f t="shared" si="19"/>
        <v>0</v>
      </c>
      <c r="AB41" s="42">
        <f t="shared" si="19"/>
        <v>0</v>
      </c>
      <c r="AC41" s="42">
        <f t="shared" si="19"/>
        <v>0</v>
      </c>
      <c r="AD41" s="42">
        <f t="shared" si="19"/>
        <v>0</v>
      </c>
      <c r="AE41" s="42">
        <f t="shared" si="19"/>
        <v>0</v>
      </c>
      <c r="AF41" s="42">
        <f t="shared" si="19"/>
        <v>0</v>
      </c>
      <c r="AG41" s="42">
        <f t="shared" si="19"/>
        <v>0</v>
      </c>
      <c r="AH41" s="42">
        <f t="shared" si="19"/>
        <v>0</v>
      </c>
      <c r="AI41" s="42">
        <f t="shared" si="19"/>
        <v>0</v>
      </c>
      <c r="AJ41" s="42">
        <f t="shared" si="19"/>
        <v>0</v>
      </c>
      <c r="AK41" s="42">
        <f t="shared" si="19"/>
        <v>0</v>
      </c>
      <c r="AL41" s="42">
        <f t="shared" si="19"/>
        <v>0</v>
      </c>
      <c r="AM41" s="42">
        <f t="shared" si="19"/>
        <v>0</v>
      </c>
      <c r="AN41" s="42">
        <f t="shared" si="19"/>
        <v>0</v>
      </c>
      <c r="AO41" s="42">
        <f t="shared" si="19"/>
        <v>0</v>
      </c>
      <c r="AP41" s="42">
        <f t="shared" si="19"/>
        <v>0</v>
      </c>
      <c r="AQ41" s="42">
        <f t="shared" si="19"/>
        <v>0</v>
      </c>
      <c r="AR41" s="42">
        <f t="shared" si="19"/>
        <v>0</v>
      </c>
      <c r="AS41" s="42">
        <f t="shared" si="19"/>
        <v>0</v>
      </c>
      <c r="AT41" s="42">
        <f t="shared" si="19"/>
        <v>0</v>
      </c>
      <c r="AU41" s="42">
        <f t="shared" si="19"/>
        <v>0</v>
      </c>
      <c r="AV41" s="42">
        <f t="shared" si="19"/>
        <v>0</v>
      </c>
      <c r="AW41" s="42">
        <f t="shared" si="19"/>
        <v>0</v>
      </c>
      <c r="AX41" s="42">
        <f t="shared" si="19"/>
        <v>0</v>
      </c>
      <c r="AY41" s="42">
        <f t="shared" si="19"/>
        <v>0</v>
      </c>
      <c r="AZ41" s="42">
        <f t="shared" si="19"/>
        <v>0</v>
      </c>
      <c r="BA41" s="42">
        <f t="shared" si="19"/>
        <v>0</v>
      </c>
      <c r="BB41" s="42">
        <f t="shared" si="19"/>
        <v>0</v>
      </c>
      <c r="BC41" s="42">
        <f t="shared" si="19"/>
        <v>0</v>
      </c>
      <c r="BD41" s="42">
        <f t="shared" si="19"/>
        <v>0</v>
      </c>
      <c r="BE41" s="42">
        <f t="shared" si="19"/>
        <v>0</v>
      </c>
      <c r="BF41" s="42">
        <f t="shared" si="19"/>
        <v>0</v>
      </c>
      <c r="BG41" s="42">
        <f t="shared" si="19"/>
        <v>0</v>
      </c>
      <c r="BH41" s="42">
        <f t="shared" si="19"/>
        <v>0</v>
      </c>
      <c r="BI41" s="34"/>
      <c r="BJ41" s="34"/>
      <c r="BK41" s="34"/>
      <c r="BL41" s="34"/>
      <c r="BM41" s="34"/>
      <c r="BN41" s="34"/>
    </row>
    <row r="42" spans="1:251" ht="33.75" customHeight="1" x14ac:dyDescent="0.35">
      <c r="A42" s="73">
        <f>+A40+1</f>
        <v>30</v>
      </c>
      <c r="B42" s="74" t="s">
        <v>193</v>
      </c>
      <c r="C42" s="27" t="s">
        <v>84</v>
      </c>
      <c r="D42" s="28" t="s">
        <v>41</v>
      </c>
      <c r="E42" s="30">
        <f t="shared" si="11"/>
        <v>0.28000000000000003</v>
      </c>
      <c r="F42" s="58">
        <v>0.28000000000000003</v>
      </c>
      <c r="G42" s="31">
        <f>SUM(I42:N42,R42,V42,Z42:BH42)</f>
        <v>0</v>
      </c>
      <c r="H42" s="31">
        <f t="shared" si="0"/>
        <v>0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>
        <f>SUM(W42:Y42)</f>
        <v>0</v>
      </c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34" t="s">
        <v>85</v>
      </c>
      <c r="BJ42" s="27" t="s">
        <v>84</v>
      </c>
      <c r="BK42" s="76" t="s">
        <v>133</v>
      </c>
      <c r="BL42" s="34" t="s">
        <v>226</v>
      </c>
      <c r="BM42" s="39" t="s">
        <v>183</v>
      </c>
      <c r="BN42" s="27" t="s">
        <v>257</v>
      </c>
    </row>
    <row r="43" spans="1:251" ht="33.75" customHeight="1" x14ac:dyDescent="0.35">
      <c r="A43" s="73">
        <f>+A42+1</f>
        <v>31</v>
      </c>
      <c r="B43" s="74" t="s">
        <v>275</v>
      </c>
      <c r="C43" s="27" t="s">
        <v>84</v>
      </c>
      <c r="D43" s="28" t="s">
        <v>41</v>
      </c>
      <c r="E43" s="30">
        <f t="shared" ref="E43" si="20">F43+G43</f>
        <v>0.35</v>
      </c>
      <c r="F43" s="58">
        <v>0.35</v>
      </c>
      <c r="G43" s="31">
        <f>SUM(I43:N43,R43,V43,Z43:BH43)</f>
        <v>0</v>
      </c>
      <c r="H43" s="31">
        <f t="shared" ref="H43" si="21">SUM(I43:N43,R43,V43,Z43:BH43)</f>
        <v>0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>
        <f>SUM(W43:Y43)</f>
        <v>0</v>
      </c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34" t="s">
        <v>98</v>
      </c>
      <c r="BJ43" s="27" t="s">
        <v>67</v>
      </c>
      <c r="BK43" s="76" t="s">
        <v>276</v>
      </c>
      <c r="BL43" s="34" t="s">
        <v>226</v>
      </c>
      <c r="BM43" s="39" t="s">
        <v>183</v>
      </c>
      <c r="BN43" s="27" t="s">
        <v>257</v>
      </c>
    </row>
    <row r="44" spans="1:251" ht="33.75" customHeight="1" x14ac:dyDescent="0.35">
      <c r="A44" s="73">
        <f t="shared" ref="A44:A46" si="22">+A43+1</f>
        <v>32</v>
      </c>
      <c r="B44" s="74" t="s">
        <v>277</v>
      </c>
      <c r="C44" s="27" t="s">
        <v>84</v>
      </c>
      <c r="D44" s="28" t="s">
        <v>41</v>
      </c>
      <c r="E44" s="30">
        <f t="shared" ref="E44" si="23">F44+G44</f>
        <v>0.25</v>
      </c>
      <c r="F44" s="58">
        <v>0.25</v>
      </c>
      <c r="G44" s="31">
        <f>SUM(I44:N44,R44,V44,Z44:BH44)</f>
        <v>0</v>
      </c>
      <c r="H44" s="31">
        <f t="shared" ref="H44" si="24">SUM(I44:N44,R44,V44,Z44:BH44)</f>
        <v>0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>
        <f>SUM(W44:Y44)</f>
        <v>0</v>
      </c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34" t="s">
        <v>278</v>
      </c>
      <c r="BJ44" s="27" t="s">
        <v>87</v>
      </c>
      <c r="BK44" s="76" t="s">
        <v>279</v>
      </c>
      <c r="BL44" s="34" t="s">
        <v>226</v>
      </c>
      <c r="BM44" s="39" t="s">
        <v>183</v>
      </c>
      <c r="BN44" s="27" t="s">
        <v>257</v>
      </c>
    </row>
    <row r="45" spans="1:251" ht="62" x14ac:dyDescent="0.35">
      <c r="A45" s="73">
        <f t="shared" si="22"/>
        <v>33</v>
      </c>
      <c r="B45" s="74" t="s">
        <v>280</v>
      </c>
      <c r="C45" s="27" t="s">
        <v>84</v>
      </c>
      <c r="D45" s="28" t="s">
        <v>41</v>
      </c>
      <c r="E45" s="30">
        <f t="shared" ref="E45" si="25">F45+G45</f>
        <v>0.27</v>
      </c>
      <c r="F45" s="58">
        <v>0.27</v>
      </c>
      <c r="G45" s="31">
        <f>SUM(I45:N45,R45,V45,Z45:BH45)</f>
        <v>0</v>
      </c>
      <c r="H45" s="31">
        <f t="shared" ref="H45" si="26">SUM(I45:N45,R45,V45,Z45:BH45)</f>
        <v>0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>
        <f>SUM(W45:Y45)</f>
        <v>0</v>
      </c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34" t="s">
        <v>281</v>
      </c>
      <c r="BJ45" s="27" t="s">
        <v>90</v>
      </c>
      <c r="BK45" s="76" t="s">
        <v>282</v>
      </c>
      <c r="BL45" s="34" t="s">
        <v>226</v>
      </c>
      <c r="BM45" s="39" t="s">
        <v>183</v>
      </c>
      <c r="BN45" s="27" t="s">
        <v>257</v>
      </c>
    </row>
    <row r="46" spans="1:251" ht="46.5" x14ac:dyDescent="0.35">
      <c r="A46" s="73">
        <f t="shared" si="22"/>
        <v>34</v>
      </c>
      <c r="B46" s="74" t="s">
        <v>283</v>
      </c>
      <c r="C46" s="27" t="s">
        <v>84</v>
      </c>
      <c r="D46" s="28" t="s">
        <v>41</v>
      </c>
      <c r="E46" s="30">
        <f t="shared" ref="E46" si="27">F46+G46</f>
        <v>0.35</v>
      </c>
      <c r="F46" s="58">
        <v>0.35</v>
      </c>
      <c r="G46" s="31">
        <f>SUM(I46:N46,R46,V46,Z46:BH46)</f>
        <v>0</v>
      </c>
      <c r="H46" s="31">
        <f t="shared" ref="H46" si="28">SUM(I46:N46,R46,V46,Z46:BH46)</f>
        <v>0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>
        <f>SUM(W46:Y46)</f>
        <v>0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34" t="s">
        <v>78</v>
      </c>
      <c r="BJ46" s="27" t="s">
        <v>77</v>
      </c>
      <c r="BK46" s="76" t="s">
        <v>284</v>
      </c>
      <c r="BL46" s="34" t="s">
        <v>226</v>
      </c>
      <c r="BM46" s="39" t="s">
        <v>183</v>
      </c>
      <c r="BN46" s="27" t="s">
        <v>257</v>
      </c>
    </row>
    <row r="47" spans="1:251" s="82" customFormat="1" ht="15" x14ac:dyDescent="0.35">
      <c r="A47" s="40" t="s">
        <v>100</v>
      </c>
      <c r="B47" s="77" t="s">
        <v>134</v>
      </c>
      <c r="C47" s="78"/>
      <c r="D47" s="19"/>
      <c r="E47" s="79">
        <f>E48</f>
        <v>0.05</v>
      </c>
      <c r="F47" s="79">
        <f t="shared" ref="F47:BH47" si="29">F48</f>
        <v>0.05</v>
      </c>
      <c r="G47" s="80">
        <f t="shared" si="29"/>
        <v>0</v>
      </c>
      <c r="H47" s="80">
        <f t="shared" si="29"/>
        <v>0</v>
      </c>
      <c r="I47" s="80">
        <f t="shared" si="29"/>
        <v>0</v>
      </c>
      <c r="J47" s="80">
        <f t="shared" si="29"/>
        <v>0</v>
      </c>
      <c r="K47" s="80">
        <f t="shared" si="29"/>
        <v>0</v>
      </c>
      <c r="L47" s="80">
        <f t="shared" si="29"/>
        <v>0</v>
      </c>
      <c r="M47" s="80">
        <f t="shared" si="29"/>
        <v>0</v>
      </c>
      <c r="N47" s="80">
        <f t="shared" si="29"/>
        <v>0</v>
      </c>
      <c r="O47" s="80">
        <f t="shared" si="29"/>
        <v>0</v>
      </c>
      <c r="P47" s="80">
        <f t="shared" si="29"/>
        <v>0</v>
      </c>
      <c r="Q47" s="80">
        <f t="shared" si="29"/>
        <v>0</v>
      </c>
      <c r="R47" s="80">
        <f t="shared" si="29"/>
        <v>0</v>
      </c>
      <c r="S47" s="80">
        <f t="shared" si="29"/>
        <v>0</v>
      </c>
      <c r="T47" s="80">
        <f t="shared" si="29"/>
        <v>0</v>
      </c>
      <c r="U47" s="80">
        <f t="shared" si="29"/>
        <v>0</v>
      </c>
      <c r="V47" s="80">
        <f t="shared" si="29"/>
        <v>0</v>
      </c>
      <c r="W47" s="80">
        <f t="shared" si="29"/>
        <v>0</v>
      </c>
      <c r="X47" s="80">
        <f t="shared" si="29"/>
        <v>0</v>
      </c>
      <c r="Y47" s="80">
        <f t="shared" si="29"/>
        <v>0</v>
      </c>
      <c r="Z47" s="80">
        <f t="shared" si="29"/>
        <v>0</v>
      </c>
      <c r="AA47" s="80">
        <f t="shared" si="29"/>
        <v>0</v>
      </c>
      <c r="AB47" s="80">
        <f t="shared" si="29"/>
        <v>0</v>
      </c>
      <c r="AC47" s="80">
        <f t="shared" si="29"/>
        <v>0</v>
      </c>
      <c r="AD47" s="80">
        <f t="shared" si="29"/>
        <v>0</v>
      </c>
      <c r="AE47" s="80">
        <f t="shared" si="29"/>
        <v>0</v>
      </c>
      <c r="AF47" s="80">
        <f t="shared" si="29"/>
        <v>0</v>
      </c>
      <c r="AG47" s="80">
        <f t="shared" si="29"/>
        <v>0</v>
      </c>
      <c r="AH47" s="80">
        <f t="shared" si="29"/>
        <v>0</v>
      </c>
      <c r="AI47" s="80">
        <f t="shared" si="29"/>
        <v>0</v>
      </c>
      <c r="AJ47" s="80">
        <f t="shared" si="29"/>
        <v>0</v>
      </c>
      <c r="AK47" s="80">
        <f t="shared" si="29"/>
        <v>0</v>
      </c>
      <c r="AL47" s="80">
        <f t="shared" si="29"/>
        <v>0</v>
      </c>
      <c r="AM47" s="80">
        <f t="shared" si="29"/>
        <v>0</v>
      </c>
      <c r="AN47" s="80">
        <f t="shared" si="29"/>
        <v>0</v>
      </c>
      <c r="AO47" s="80">
        <f t="shared" si="29"/>
        <v>0</v>
      </c>
      <c r="AP47" s="80">
        <f t="shared" si="29"/>
        <v>0</v>
      </c>
      <c r="AQ47" s="80">
        <f t="shared" si="29"/>
        <v>0</v>
      </c>
      <c r="AR47" s="80">
        <f t="shared" si="29"/>
        <v>0</v>
      </c>
      <c r="AS47" s="80">
        <f t="shared" si="29"/>
        <v>0</v>
      </c>
      <c r="AT47" s="80">
        <f t="shared" si="29"/>
        <v>0</v>
      </c>
      <c r="AU47" s="80">
        <f t="shared" si="29"/>
        <v>0</v>
      </c>
      <c r="AV47" s="80">
        <f t="shared" si="29"/>
        <v>0</v>
      </c>
      <c r="AW47" s="80">
        <f t="shared" si="29"/>
        <v>0</v>
      </c>
      <c r="AX47" s="80">
        <f t="shared" si="29"/>
        <v>0</v>
      </c>
      <c r="AY47" s="80">
        <f t="shared" si="29"/>
        <v>0</v>
      </c>
      <c r="AZ47" s="80">
        <f t="shared" si="29"/>
        <v>0</v>
      </c>
      <c r="BA47" s="80">
        <f t="shared" si="29"/>
        <v>0</v>
      </c>
      <c r="BB47" s="80">
        <f t="shared" si="29"/>
        <v>0</v>
      </c>
      <c r="BC47" s="80">
        <f t="shared" si="29"/>
        <v>0</v>
      </c>
      <c r="BD47" s="80">
        <f t="shared" si="29"/>
        <v>0</v>
      </c>
      <c r="BE47" s="80">
        <f t="shared" si="29"/>
        <v>0</v>
      </c>
      <c r="BF47" s="80">
        <f t="shared" si="29"/>
        <v>0</v>
      </c>
      <c r="BG47" s="80">
        <f t="shared" si="29"/>
        <v>0</v>
      </c>
      <c r="BH47" s="80">
        <f t="shared" si="29"/>
        <v>0</v>
      </c>
      <c r="BI47" s="22"/>
      <c r="BJ47" s="78"/>
      <c r="BK47" s="81"/>
      <c r="BL47" s="22"/>
      <c r="BM47" s="24"/>
      <c r="BN47" s="78"/>
    </row>
    <row r="48" spans="1:251" ht="62" x14ac:dyDescent="0.35">
      <c r="A48" s="73">
        <f>+A46+1</f>
        <v>35</v>
      </c>
      <c r="B48" s="74" t="s">
        <v>158</v>
      </c>
      <c r="C48" s="27" t="s">
        <v>73</v>
      </c>
      <c r="D48" s="28" t="s">
        <v>36</v>
      </c>
      <c r="E48" s="30">
        <f>F48+G48</f>
        <v>0.05</v>
      </c>
      <c r="F48" s="58">
        <v>0.05</v>
      </c>
      <c r="G48" s="47"/>
      <c r="H48" s="32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27" t="s">
        <v>73</v>
      </c>
      <c r="BK48" s="76" t="s">
        <v>159</v>
      </c>
      <c r="BL48" s="34" t="s">
        <v>226</v>
      </c>
      <c r="BM48" s="75" t="s">
        <v>182</v>
      </c>
      <c r="BN48" s="27" t="s">
        <v>86</v>
      </c>
    </row>
    <row r="49" spans="1:69" x14ac:dyDescent="0.35">
      <c r="A49" s="40" t="s">
        <v>102</v>
      </c>
      <c r="B49" s="17" t="s">
        <v>135</v>
      </c>
      <c r="C49" s="83"/>
      <c r="D49" s="19"/>
      <c r="E49" s="79">
        <f>SUM(F49:G49)</f>
        <v>0.18</v>
      </c>
      <c r="F49" s="42">
        <f>SUM(F50:G50)</f>
        <v>0.18</v>
      </c>
      <c r="G49" s="42">
        <f>SUM(G50:G50)</f>
        <v>0</v>
      </c>
      <c r="H49" s="21">
        <f>SUM(I49:N49,R49,V49,Z49:BH49)</f>
        <v>0</v>
      </c>
      <c r="I49" s="42">
        <f t="shared" ref="I49:AN51" si="30">SUM(I50:I50)</f>
        <v>0</v>
      </c>
      <c r="J49" s="42">
        <f t="shared" si="30"/>
        <v>0</v>
      </c>
      <c r="K49" s="42">
        <f t="shared" si="30"/>
        <v>0</v>
      </c>
      <c r="L49" s="42">
        <f t="shared" si="30"/>
        <v>0</v>
      </c>
      <c r="M49" s="42">
        <f t="shared" si="30"/>
        <v>0</v>
      </c>
      <c r="N49" s="42">
        <f t="shared" si="30"/>
        <v>0</v>
      </c>
      <c r="O49" s="42">
        <f t="shared" si="30"/>
        <v>0</v>
      </c>
      <c r="P49" s="42">
        <f t="shared" si="30"/>
        <v>0</v>
      </c>
      <c r="Q49" s="42">
        <f t="shared" si="30"/>
        <v>0</v>
      </c>
      <c r="R49" s="42">
        <f t="shared" si="30"/>
        <v>0</v>
      </c>
      <c r="S49" s="42">
        <f t="shared" si="30"/>
        <v>0</v>
      </c>
      <c r="T49" s="42">
        <f t="shared" si="30"/>
        <v>0</v>
      </c>
      <c r="U49" s="42">
        <f t="shared" si="30"/>
        <v>0</v>
      </c>
      <c r="V49" s="42">
        <f t="shared" si="30"/>
        <v>0</v>
      </c>
      <c r="W49" s="42">
        <f t="shared" si="30"/>
        <v>0</v>
      </c>
      <c r="X49" s="42">
        <f t="shared" si="30"/>
        <v>0</v>
      </c>
      <c r="Y49" s="42">
        <f t="shared" si="30"/>
        <v>0</v>
      </c>
      <c r="Z49" s="42">
        <f t="shared" si="30"/>
        <v>0</v>
      </c>
      <c r="AA49" s="42">
        <f t="shared" si="30"/>
        <v>0</v>
      </c>
      <c r="AB49" s="42">
        <f t="shared" si="30"/>
        <v>0</v>
      </c>
      <c r="AC49" s="42">
        <f t="shared" si="30"/>
        <v>0</v>
      </c>
      <c r="AD49" s="42">
        <f t="shared" si="30"/>
        <v>0</v>
      </c>
      <c r="AE49" s="42">
        <f t="shared" si="30"/>
        <v>0</v>
      </c>
      <c r="AF49" s="42">
        <f t="shared" si="30"/>
        <v>0</v>
      </c>
      <c r="AG49" s="42">
        <f t="shared" si="30"/>
        <v>0</v>
      </c>
      <c r="AH49" s="42">
        <f t="shared" si="30"/>
        <v>0</v>
      </c>
      <c r="AI49" s="42">
        <f t="shared" si="30"/>
        <v>0</v>
      </c>
      <c r="AJ49" s="42">
        <f t="shared" si="30"/>
        <v>0</v>
      </c>
      <c r="AK49" s="42">
        <f t="shared" si="30"/>
        <v>0</v>
      </c>
      <c r="AL49" s="42">
        <f t="shared" si="30"/>
        <v>0</v>
      </c>
      <c r="AM49" s="42">
        <f t="shared" si="30"/>
        <v>0</v>
      </c>
      <c r="AN49" s="42">
        <f t="shared" si="30"/>
        <v>0</v>
      </c>
      <c r="AO49" s="42">
        <f t="shared" ref="AO49:BH51" si="31">SUM(AO50:AO50)</f>
        <v>0</v>
      </c>
      <c r="AP49" s="42">
        <f t="shared" si="31"/>
        <v>0</v>
      </c>
      <c r="AQ49" s="42">
        <f t="shared" si="31"/>
        <v>0</v>
      </c>
      <c r="AR49" s="42">
        <f t="shared" si="31"/>
        <v>0</v>
      </c>
      <c r="AS49" s="42">
        <f t="shared" si="31"/>
        <v>0</v>
      </c>
      <c r="AT49" s="42">
        <f t="shared" si="31"/>
        <v>0</v>
      </c>
      <c r="AU49" s="42">
        <f t="shared" si="31"/>
        <v>0</v>
      </c>
      <c r="AV49" s="42">
        <f t="shared" si="31"/>
        <v>0</v>
      </c>
      <c r="AW49" s="42">
        <f t="shared" si="31"/>
        <v>0</v>
      </c>
      <c r="AX49" s="42">
        <f t="shared" si="31"/>
        <v>0</v>
      </c>
      <c r="AY49" s="42">
        <f t="shared" si="31"/>
        <v>0</v>
      </c>
      <c r="AZ49" s="42">
        <f t="shared" si="31"/>
        <v>0</v>
      </c>
      <c r="BA49" s="42">
        <f t="shared" si="31"/>
        <v>0</v>
      </c>
      <c r="BB49" s="42">
        <f t="shared" si="31"/>
        <v>0</v>
      </c>
      <c r="BC49" s="42">
        <f t="shared" si="31"/>
        <v>0</v>
      </c>
      <c r="BD49" s="42">
        <f t="shared" si="31"/>
        <v>0</v>
      </c>
      <c r="BE49" s="42">
        <f t="shared" si="31"/>
        <v>0</v>
      </c>
      <c r="BF49" s="42">
        <f t="shared" si="31"/>
        <v>0</v>
      </c>
      <c r="BG49" s="42">
        <f t="shared" si="31"/>
        <v>0</v>
      </c>
      <c r="BH49" s="42">
        <f t="shared" si="31"/>
        <v>0</v>
      </c>
      <c r="BI49" s="33"/>
      <c r="BJ49" s="83"/>
      <c r="BK49" s="83"/>
      <c r="BL49" s="72"/>
      <c r="BM49" s="24"/>
      <c r="BN49" s="84"/>
    </row>
    <row r="50" spans="1:69" ht="31" x14ac:dyDescent="0.35">
      <c r="A50" s="85">
        <f>A48+1</f>
        <v>36</v>
      </c>
      <c r="B50" s="86" t="s">
        <v>156</v>
      </c>
      <c r="C50" s="25" t="s">
        <v>64</v>
      </c>
      <c r="D50" s="39" t="s">
        <v>45</v>
      </c>
      <c r="E50" s="30">
        <f>F50+G50</f>
        <v>0.18</v>
      </c>
      <c r="F50" s="30">
        <v>0.18</v>
      </c>
      <c r="G50" s="31">
        <f>SUM(I50:N50,R50,V50,Z50:BH50)</f>
        <v>0</v>
      </c>
      <c r="H50" s="31">
        <f>SUM(I50:N50,R50,V50,Z50:BH50)</f>
        <v>0</v>
      </c>
      <c r="I50" s="87"/>
      <c r="J50" s="87"/>
      <c r="K50" s="87"/>
      <c r="L50" s="87"/>
      <c r="M50" s="87"/>
      <c r="N50" s="75">
        <f>SUM(O50:Q50)</f>
        <v>0</v>
      </c>
      <c r="O50" s="87"/>
      <c r="P50" s="87"/>
      <c r="Q50" s="87"/>
      <c r="R50" s="87"/>
      <c r="S50" s="87"/>
      <c r="T50" s="87"/>
      <c r="U50" s="87"/>
      <c r="V50" s="75">
        <f>SUM(W50:Y50)</f>
        <v>0</v>
      </c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33" t="s">
        <v>81</v>
      </c>
      <c r="BJ50" s="25" t="s">
        <v>64</v>
      </c>
      <c r="BK50" s="28" t="s">
        <v>136</v>
      </c>
      <c r="BL50" s="38" t="s">
        <v>225</v>
      </c>
      <c r="BM50" s="39" t="s">
        <v>185</v>
      </c>
      <c r="BN50" s="27" t="s">
        <v>257</v>
      </c>
    </row>
    <row r="51" spans="1:69" x14ac:dyDescent="0.35">
      <c r="A51" s="40" t="s">
        <v>293</v>
      </c>
      <c r="B51" s="17" t="s">
        <v>135</v>
      </c>
      <c r="C51" s="83"/>
      <c r="D51" s="19"/>
      <c r="E51" s="79">
        <f>SUM(F51:G51)</f>
        <v>1.32</v>
      </c>
      <c r="F51" s="42">
        <f>SUM(F52:G52)</f>
        <v>1.32</v>
      </c>
      <c r="G51" s="42">
        <f>SUM(G52:G52)</f>
        <v>0</v>
      </c>
      <c r="H51" s="21">
        <f>SUM(I51:N51,R51,V51,Z51:BH51)</f>
        <v>0</v>
      </c>
      <c r="I51" s="42">
        <f t="shared" si="30"/>
        <v>0</v>
      </c>
      <c r="J51" s="42">
        <f t="shared" si="30"/>
        <v>0</v>
      </c>
      <c r="K51" s="42">
        <f t="shared" si="30"/>
        <v>0</v>
      </c>
      <c r="L51" s="42">
        <f t="shared" si="30"/>
        <v>0</v>
      </c>
      <c r="M51" s="42">
        <f t="shared" si="30"/>
        <v>0</v>
      </c>
      <c r="N51" s="42">
        <f t="shared" si="30"/>
        <v>0</v>
      </c>
      <c r="O51" s="42">
        <f t="shared" si="30"/>
        <v>0</v>
      </c>
      <c r="P51" s="42">
        <f t="shared" si="30"/>
        <v>0</v>
      </c>
      <c r="Q51" s="42">
        <f t="shared" si="30"/>
        <v>0</v>
      </c>
      <c r="R51" s="42">
        <f t="shared" si="30"/>
        <v>0</v>
      </c>
      <c r="S51" s="42">
        <f t="shared" si="30"/>
        <v>0</v>
      </c>
      <c r="T51" s="42">
        <f t="shared" si="30"/>
        <v>0</v>
      </c>
      <c r="U51" s="42">
        <f t="shared" si="30"/>
        <v>0</v>
      </c>
      <c r="V51" s="42">
        <f t="shared" si="30"/>
        <v>0</v>
      </c>
      <c r="W51" s="42">
        <f t="shared" si="30"/>
        <v>0</v>
      </c>
      <c r="X51" s="42">
        <f t="shared" si="30"/>
        <v>0</v>
      </c>
      <c r="Y51" s="42">
        <f t="shared" si="30"/>
        <v>0</v>
      </c>
      <c r="Z51" s="42">
        <f t="shared" si="30"/>
        <v>0</v>
      </c>
      <c r="AA51" s="42">
        <f t="shared" si="30"/>
        <v>0</v>
      </c>
      <c r="AB51" s="42">
        <f t="shared" si="30"/>
        <v>0</v>
      </c>
      <c r="AC51" s="42">
        <f t="shared" si="30"/>
        <v>0</v>
      </c>
      <c r="AD51" s="42">
        <f t="shared" si="30"/>
        <v>0</v>
      </c>
      <c r="AE51" s="42">
        <f t="shared" si="30"/>
        <v>0</v>
      </c>
      <c r="AF51" s="42">
        <f t="shared" si="30"/>
        <v>0</v>
      </c>
      <c r="AG51" s="42">
        <f t="shared" si="30"/>
        <v>0</v>
      </c>
      <c r="AH51" s="42">
        <f t="shared" si="30"/>
        <v>0</v>
      </c>
      <c r="AI51" s="42">
        <f t="shared" si="30"/>
        <v>0</v>
      </c>
      <c r="AJ51" s="42">
        <f t="shared" si="30"/>
        <v>0</v>
      </c>
      <c r="AK51" s="42">
        <f t="shared" si="30"/>
        <v>0</v>
      </c>
      <c r="AL51" s="42">
        <f t="shared" si="30"/>
        <v>0</v>
      </c>
      <c r="AM51" s="42">
        <f t="shared" si="30"/>
        <v>0</v>
      </c>
      <c r="AN51" s="42">
        <f t="shared" si="30"/>
        <v>0</v>
      </c>
      <c r="AO51" s="42">
        <f t="shared" si="31"/>
        <v>0</v>
      </c>
      <c r="AP51" s="42">
        <f t="shared" si="31"/>
        <v>0</v>
      </c>
      <c r="AQ51" s="42">
        <f t="shared" si="31"/>
        <v>0</v>
      </c>
      <c r="AR51" s="42">
        <f t="shared" si="31"/>
        <v>0</v>
      </c>
      <c r="AS51" s="42">
        <f t="shared" si="31"/>
        <v>0</v>
      </c>
      <c r="AT51" s="42">
        <f t="shared" si="31"/>
        <v>0</v>
      </c>
      <c r="AU51" s="42">
        <f t="shared" si="31"/>
        <v>0</v>
      </c>
      <c r="AV51" s="42">
        <f t="shared" si="31"/>
        <v>0</v>
      </c>
      <c r="AW51" s="42">
        <f t="shared" si="31"/>
        <v>0</v>
      </c>
      <c r="AX51" s="42">
        <f t="shared" si="31"/>
        <v>0</v>
      </c>
      <c r="AY51" s="42">
        <f t="shared" si="31"/>
        <v>0</v>
      </c>
      <c r="AZ51" s="42">
        <f t="shared" si="31"/>
        <v>0</v>
      </c>
      <c r="BA51" s="42">
        <f t="shared" si="31"/>
        <v>0</v>
      </c>
      <c r="BB51" s="42">
        <f t="shared" si="31"/>
        <v>0</v>
      </c>
      <c r="BC51" s="42">
        <f t="shared" si="31"/>
        <v>0</v>
      </c>
      <c r="BD51" s="42">
        <f t="shared" si="31"/>
        <v>0</v>
      </c>
      <c r="BE51" s="42">
        <f t="shared" si="31"/>
        <v>0</v>
      </c>
      <c r="BF51" s="42">
        <f t="shared" si="31"/>
        <v>0</v>
      </c>
      <c r="BG51" s="42">
        <f t="shared" si="31"/>
        <v>0</v>
      </c>
      <c r="BH51" s="42">
        <f t="shared" si="31"/>
        <v>0</v>
      </c>
      <c r="BI51" s="33"/>
      <c r="BJ51" s="83"/>
      <c r="BK51" s="83"/>
      <c r="BL51" s="72"/>
      <c r="BM51" s="24"/>
      <c r="BN51" s="84"/>
    </row>
    <row r="52" spans="1:69" ht="31" x14ac:dyDescent="0.35">
      <c r="A52" s="85">
        <f>A50+1</f>
        <v>37</v>
      </c>
      <c r="B52" s="86" t="s">
        <v>287</v>
      </c>
      <c r="C52" s="25" t="s">
        <v>64</v>
      </c>
      <c r="D52" s="39" t="s">
        <v>45</v>
      </c>
      <c r="E52" s="30">
        <f>F52+G52</f>
        <v>1.32</v>
      </c>
      <c r="F52" s="30">
        <v>1.32</v>
      </c>
      <c r="G52" s="31">
        <f>SUM(I52:N52,R52,V52,Z52:BH52)</f>
        <v>0</v>
      </c>
      <c r="H52" s="31">
        <f>SUM(I52:N52,R52,V52,Z52:BH52)</f>
        <v>0</v>
      </c>
      <c r="I52" s="87"/>
      <c r="J52" s="87"/>
      <c r="K52" s="87"/>
      <c r="L52" s="87"/>
      <c r="M52" s="87"/>
      <c r="N52" s="75">
        <f>SUM(O52:Q52)</f>
        <v>0</v>
      </c>
      <c r="O52" s="87"/>
      <c r="P52" s="87"/>
      <c r="Q52" s="87"/>
      <c r="R52" s="87"/>
      <c r="S52" s="87"/>
      <c r="T52" s="87"/>
      <c r="U52" s="87"/>
      <c r="V52" s="75">
        <f>SUM(W52:Y52)</f>
        <v>0</v>
      </c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33" t="s">
        <v>288</v>
      </c>
      <c r="BJ52" s="25" t="s">
        <v>82</v>
      </c>
      <c r="BK52" s="28" t="s">
        <v>289</v>
      </c>
      <c r="BL52" s="38" t="s">
        <v>225</v>
      </c>
      <c r="BM52" s="39" t="s">
        <v>185</v>
      </c>
      <c r="BN52" s="27" t="s">
        <v>257</v>
      </c>
    </row>
    <row r="53" spans="1:69" x14ac:dyDescent="0.35">
      <c r="A53" s="40" t="s">
        <v>294</v>
      </c>
      <c r="B53" s="88" t="s">
        <v>137</v>
      </c>
      <c r="C53" s="78"/>
      <c r="D53" s="19"/>
      <c r="E53" s="79">
        <f t="shared" ref="E53:AJ53" si="32">SUM(E54:E69)</f>
        <v>3.5300000000000002</v>
      </c>
      <c r="F53" s="79">
        <f t="shared" si="32"/>
        <v>3.5300000000000002</v>
      </c>
      <c r="G53" s="80">
        <f t="shared" si="32"/>
        <v>0</v>
      </c>
      <c r="H53" s="80">
        <f t="shared" si="32"/>
        <v>0</v>
      </c>
      <c r="I53" s="80">
        <f t="shared" si="32"/>
        <v>0</v>
      </c>
      <c r="J53" s="80">
        <f t="shared" si="32"/>
        <v>0</v>
      </c>
      <c r="K53" s="80">
        <f t="shared" si="32"/>
        <v>0</v>
      </c>
      <c r="L53" s="80">
        <f t="shared" si="32"/>
        <v>0</v>
      </c>
      <c r="M53" s="80">
        <f t="shared" si="32"/>
        <v>0</v>
      </c>
      <c r="N53" s="80">
        <f t="shared" si="32"/>
        <v>0</v>
      </c>
      <c r="O53" s="80">
        <f t="shared" si="32"/>
        <v>0</v>
      </c>
      <c r="P53" s="80">
        <f t="shared" si="32"/>
        <v>0</v>
      </c>
      <c r="Q53" s="80">
        <f t="shared" si="32"/>
        <v>0</v>
      </c>
      <c r="R53" s="80">
        <f t="shared" si="32"/>
        <v>0</v>
      </c>
      <c r="S53" s="80">
        <f t="shared" si="32"/>
        <v>0</v>
      </c>
      <c r="T53" s="80">
        <f t="shared" si="32"/>
        <v>0</v>
      </c>
      <c r="U53" s="80">
        <f t="shared" si="32"/>
        <v>0</v>
      </c>
      <c r="V53" s="80">
        <f t="shared" si="32"/>
        <v>0</v>
      </c>
      <c r="W53" s="80">
        <f t="shared" si="32"/>
        <v>0</v>
      </c>
      <c r="X53" s="80">
        <f t="shared" si="32"/>
        <v>0</v>
      </c>
      <c r="Y53" s="80">
        <f t="shared" si="32"/>
        <v>0</v>
      </c>
      <c r="Z53" s="80">
        <f t="shared" si="32"/>
        <v>0</v>
      </c>
      <c r="AA53" s="80">
        <f t="shared" si="32"/>
        <v>0</v>
      </c>
      <c r="AB53" s="80">
        <f t="shared" si="32"/>
        <v>0</v>
      </c>
      <c r="AC53" s="80">
        <f t="shared" si="32"/>
        <v>0</v>
      </c>
      <c r="AD53" s="80">
        <f t="shared" si="32"/>
        <v>0</v>
      </c>
      <c r="AE53" s="80">
        <f t="shared" si="32"/>
        <v>0</v>
      </c>
      <c r="AF53" s="80">
        <f t="shared" si="32"/>
        <v>0</v>
      </c>
      <c r="AG53" s="80">
        <f t="shared" si="32"/>
        <v>0</v>
      </c>
      <c r="AH53" s="80">
        <f t="shared" si="32"/>
        <v>0</v>
      </c>
      <c r="AI53" s="80">
        <f t="shared" si="32"/>
        <v>0</v>
      </c>
      <c r="AJ53" s="80">
        <f t="shared" si="32"/>
        <v>0</v>
      </c>
      <c r="AK53" s="80">
        <f t="shared" ref="AK53:BH53" si="33">SUM(AK54:AK69)</f>
        <v>0</v>
      </c>
      <c r="AL53" s="80">
        <f t="shared" si="33"/>
        <v>0</v>
      </c>
      <c r="AM53" s="80">
        <f t="shared" si="33"/>
        <v>0</v>
      </c>
      <c r="AN53" s="80">
        <f t="shared" si="33"/>
        <v>0</v>
      </c>
      <c r="AO53" s="80">
        <f t="shared" si="33"/>
        <v>0</v>
      </c>
      <c r="AP53" s="80">
        <f t="shared" si="33"/>
        <v>0</v>
      </c>
      <c r="AQ53" s="80">
        <f t="shared" si="33"/>
        <v>0</v>
      </c>
      <c r="AR53" s="80">
        <f t="shared" si="33"/>
        <v>0</v>
      </c>
      <c r="AS53" s="80">
        <f t="shared" si="33"/>
        <v>0</v>
      </c>
      <c r="AT53" s="80">
        <f t="shared" si="33"/>
        <v>0</v>
      </c>
      <c r="AU53" s="80">
        <f t="shared" si="33"/>
        <v>0</v>
      </c>
      <c r="AV53" s="80">
        <f t="shared" si="33"/>
        <v>0</v>
      </c>
      <c r="AW53" s="80">
        <f t="shared" si="33"/>
        <v>0</v>
      </c>
      <c r="AX53" s="80">
        <f t="shared" si="33"/>
        <v>0</v>
      </c>
      <c r="AY53" s="80">
        <f t="shared" si="33"/>
        <v>0</v>
      </c>
      <c r="AZ53" s="80">
        <f t="shared" si="33"/>
        <v>0</v>
      </c>
      <c r="BA53" s="80">
        <f t="shared" si="33"/>
        <v>0</v>
      </c>
      <c r="BB53" s="80">
        <f t="shared" si="33"/>
        <v>0</v>
      </c>
      <c r="BC53" s="80">
        <f t="shared" si="33"/>
        <v>0</v>
      </c>
      <c r="BD53" s="80">
        <f t="shared" si="33"/>
        <v>0</v>
      </c>
      <c r="BE53" s="80">
        <f t="shared" si="33"/>
        <v>0</v>
      </c>
      <c r="BF53" s="80">
        <f t="shared" si="33"/>
        <v>0</v>
      </c>
      <c r="BG53" s="80">
        <f t="shared" si="33"/>
        <v>0</v>
      </c>
      <c r="BH53" s="80">
        <f t="shared" si="33"/>
        <v>0</v>
      </c>
      <c r="BI53" s="89"/>
      <c r="BJ53" s="78"/>
      <c r="BK53" s="78"/>
      <c r="BL53" s="18"/>
      <c r="BM53" s="24"/>
      <c r="BN53" s="18"/>
    </row>
    <row r="54" spans="1:69" ht="46.5" x14ac:dyDescent="0.35">
      <c r="A54" s="73">
        <f>+A52+1</f>
        <v>38</v>
      </c>
      <c r="B54" s="90" t="s">
        <v>186</v>
      </c>
      <c r="C54" s="91" t="s">
        <v>65</v>
      </c>
      <c r="D54" s="92" t="s">
        <v>54</v>
      </c>
      <c r="E54" s="47">
        <v>6.0000000000000005E-2</v>
      </c>
      <c r="F54" s="47">
        <v>6.0000000000000005E-2</v>
      </c>
      <c r="G54" s="47"/>
      <c r="H54" s="32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34" t="s">
        <v>213</v>
      </c>
      <c r="BJ54" s="27" t="s">
        <v>65</v>
      </c>
      <c r="BK54" s="34" t="s">
        <v>172</v>
      </c>
      <c r="BL54" s="93" t="s">
        <v>225</v>
      </c>
      <c r="BM54" s="39" t="s">
        <v>183</v>
      </c>
      <c r="BN54" s="27" t="s">
        <v>257</v>
      </c>
    </row>
    <row r="55" spans="1:69" s="49" customFormat="1" ht="77.5" x14ac:dyDescent="0.35">
      <c r="A55" s="44">
        <f>A54+1</f>
        <v>39</v>
      </c>
      <c r="B55" s="94" t="s">
        <v>208</v>
      </c>
      <c r="C55" s="91" t="s">
        <v>67</v>
      </c>
      <c r="D55" s="90" t="s">
        <v>54</v>
      </c>
      <c r="E55" s="95">
        <v>0.35</v>
      </c>
      <c r="F55" s="95">
        <v>0.35</v>
      </c>
      <c r="G55" s="31"/>
      <c r="H55" s="31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96"/>
      <c r="W55" s="34"/>
      <c r="X55" s="34"/>
      <c r="Y55" s="90"/>
      <c r="Z55" s="90"/>
      <c r="AA55" s="34"/>
      <c r="AB55" s="34"/>
      <c r="AC55" s="34"/>
      <c r="AD55" s="34"/>
      <c r="AE55" s="90"/>
      <c r="AF55" s="90"/>
      <c r="AG55" s="90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90"/>
      <c r="AW55" s="90"/>
      <c r="AX55" s="34"/>
      <c r="AY55" s="90"/>
      <c r="AZ55" s="34"/>
      <c r="BA55" s="34"/>
      <c r="BB55" s="34"/>
      <c r="BC55" s="90"/>
      <c r="BD55" s="34"/>
      <c r="BE55" s="90"/>
      <c r="BF55" s="90"/>
      <c r="BG55" s="34"/>
      <c r="BH55" s="90"/>
      <c r="BI55" s="60" t="s">
        <v>212</v>
      </c>
      <c r="BJ55" s="27" t="s">
        <v>67</v>
      </c>
      <c r="BK55" s="34" t="s">
        <v>173</v>
      </c>
      <c r="BL55" s="93" t="s">
        <v>225</v>
      </c>
      <c r="BM55" s="39" t="s">
        <v>183</v>
      </c>
      <c r="BN55" s="27" t="s">
        <v>257</v>
      </c>
    </row>
    <row r="56" spans="1:69" s="49" customFormat="1" ht="168.75" customHeight="1" x14ac:dyDescent="0.35">
      <c r="A56" s="44">
        <f t="shared" ref="A56:A64" si="34">A55+1</f>
        <v>40</v>
      </c>
      <c r="B56" s="94" t="s">
        <v>207</v>
      </c>
      <c r="C56" s="34" t="s">
        <v>70</v>
      </c>
      <c r="D56" s="90" t="s">
        <v>54</v>
      </c>
      <c r="E56" s="95">
        <v>0.44</v>
      </c>
      <c r="F56" s="95">
        <v>0.44</v>
      </c>
      <c r="G56" s="31"/>
      <c r="H56" s="32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90"/>
      <c r="Z56" s="90"/>
      <c r="AA56" s="34"/>
      <c r="AB56" s="34"/>
      <c r="AC56" s="34"/>
      <c r="AD56" s="34"/>
      <c r="AE56" s="90"/>
      <c r="AF56" s="90"/>
      <c r="AG56" s="90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90"/>
      <c r="AW56" s="90"/>
      <c r="AX56" s="34"/>
      <c r="AY56" s="90"/>
      <c r="AZ56" s="34"/>
      <c r="BA56" s="33"/>
      <c r="BB56" s="34"/>
      <c r="BC56" s="90"/>
      <c r="BD56" s="34"/>
      <c r="BE56" s="90"/>
      <c r="BF56" s="90"/>
      <c r="BG56" s="34"/>
      <c r="BH56" s="90"/>
      <c r="BI56" s="34" t="s">
        <v>210</v>
      </c>
      <c r="BJ56" s="34" t="s">
        <v>70</v>
      </c>
      <c r="BK56" s="34" t="s">
        <v>219</v>
      </c>
      <c r="BL56" s="93" t="s">
        <v>227</v>
      </c>
      <c r="BM56" s="39" t="s">
        <v>183</v>
      </c>
      <c r="BN56" s="27" t="s">
        <v>258</v>
      </c>
    </row>
    <row r="57" spans="1:69" s="49" customFormat="1" ht="46.5" x14ac:dyDescent="0.35">
      <c r="A57" s="44">
        <f t="shared" si="34"/>
        <v>41</v>
      </c>
      <c r="B57" s="94" t="s">
        <v>221</v>
      </c>
      <c r="C57" s="34" t="s">
        <v>84</v>
      </c>
      <c r="D57" s="90" t="s">
        <v>54</v>
      </c>
      <c r="E57" s="95">
        <v>0.12</v>
      </c>
      <c r="F57" s="95">
        <v>0.12</v>
      </c>
      <c r="G57" s="31"/>
      <c r="H57" s="32"/>
      <c r="I57" s="34"/>
      <c r="J57" s="34"/>
      <c r="K57" s="34"/>
      <c r="L57" s="34"/>
      <c r="M57" s="33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90"/>
      <c r="Z57" s="90"/>
      <c r="AA57" s="34"/>
      <c r="AB57" s="34"/>
      <c r="AC57" s="34"/>
      <c r="AD57" s="34"/>
      <c r="AE57" s="90"/>
      <c r="AF57" s="90"/>
      <c r="AG57" s="90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90"/>
      <c r="AW57" s="90"/>
      <c r="AX57" s="34"/>
      <c r="AY57" s="90"/>
      <c r="AZ57" s="34"/>
      <c r="BA57" s="33"/>
      <c r="BB57" s="34"/>
      <c r="BC57" s="90"/>
      <c r="BD57" s="34"/>
      <c r="BE57" s="90"/>
      <c r="BF57" s="90"/>
      <c r="BG57" s="34"/>
      <c r="BH57" s="90"/>
      <c r="BI57" s="34" t="s">
        <v>209</v>
      </c>
      <c r="BJ57" s="34" t="s">
        <v>84</v>
      </c>
      <c r="BK57" s="34" t="s">
        <v>174</v>
      </c>
      <c r="BL57" s="93" t="s">
        <v>225</v>
      </c>
      <c r="BM57" s="39" t="s">
        <v>183</v>
      </c>
      <c r="BN57" s="27" t="s">
        <v>257</v>
      </c>
    </row>
    <row r="58" spans="1:69" s="49" customFormat="1" ht="77.5" x14ac:dyDescent="0.35">
      <c r="A58" s="44">
        <f t="shared" si="34"/>
        <v>42</v>
      </c>
      <c r="B58" s="94" t="s">
        <v>206</v>
      </c>
      <c r="C58" s="34" t="s">
        <v>82</v>
      </c>
      <c r="D58" s="90" t="s">
        <v>54</v>
      </c>
      <c r="E58" s="30">
        <v>7.0000000000000007E-2</v>
      </c>
      <c r="F58" s="32">
        <v>7.0000000000000007E-2</v>
      </c>
      <c r="G58" s="31"/>
      <c r="H58" s="32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96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 t="s">
        <v>211</v>
      </c>
      <c r="BJ58" s="34" t="s">
        <v>82</v>
      </c>
      <c r="BK58" s="34" t="s">
        <v>175</v>
      </c>
      <c r="BL58" s="93" t="s">
        <v>228</v>
      </c>
      <c r="BM58" s="39" t="s">
        <v>183</v>
      </c>
      <c r="BN58" s="27" t="s">
        <v>259</v>
      </c>
    </row>
    <row r="59" spans="1:69" s="49" customFormat="1" ht="124" x14ac:dyDescent="0.35">
      <c r="A59" s="44">
        <f t="shared" si="34"/>
        <v>43</v>
      </c>
      <c r="B59" s="94" t="s">
        <v>241</v>
      </c>
      <c r="C59" s="34" t="s">
        <v>87</v>
      </c>
      <c r="D59" s="90" t="s">
        <v>54</v>
      </c>
      <c r="E59" s="50">
        <v>0.08</v>
      </c>
      <c r="F59" s="32">
        <v>0.08</v>
      </c>
      <c r="G59" s="31"/>
      <c r="H59" s="32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96"/>
      <c r="W59" s="34"/>
      <c r="X59" s="34"/>
      <c r="Y59" s="34"/>
      <c r="Z59" s="34"/>
      <c r="AA59" s="34"/>
      <c r="AB59" s="34"/>
      <c r="AC59" s="34"/>
      <c r="AD59" s="34"/>
      <c r="AE59" s="90"/>
      <c r="AF59" s="90"/>
      <c r="AG59" s="90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90"/>
      <c r="AW59" s="90"/>
      <c r="AX59" s="34"/>
      <c r="AY59" s="90"/>
      <c r="AZ59" s="34"/>
      <c r="BA59" s="34"/>
      <c r="BB59" s="34"/>
      <c r="BC59" s="90"/>
      <c r="BD59" s="34"/>
      <c r="BE59" s="90"/>
      <c r="BF59" s="90"/>
      <c r="BG59" s="34"/>
      <c r="BH59" s="90"/>
      <c r="BI59" s="34" t="s">
        <v>285</v>
      </c>
      <c r="BJ59" s="34" t="s">
        <v>87</v>
      </c>
      <c r="BK59" s="34" t="s">
        <v>242</v>
      </c>
      <c r="BL59" s="93" t="s">
        <v>225</v>
      </c>
      <c r="BM59" s="39" t="s">
        <v>183</v>
      </c>
      <c r="BN59" s="27" t="s">
        <v>286</v>
      </c>
      <c r="BQ59" s="97" t="s">
        <v>243</v>
      </c>
    </row>
    <row r="60" spans="1:69" s="49" customFormat="1" ht="93" x14ac:dyDescent="0.35">
      <c r="A60" s="44">
        <f t="shared" si="34"/>
        <v>44</v>
      </c>
      <c r="B60" s="94" t="s">
        <v>204</v>
      </c>
      <c r="C60" s="27" t="s">
        <v>88</v>
      </c>
      <c r="D60" s="90" t="s">
        <v>54</v>
      </c>
      <c r="E60" s="30">
        <v>0.15</v>
      </c>
      <c r="F60" s="58">
        <v>0.15</v>
      </c>
      <c r="G60" s="31"/>
      <c r="H60" s="32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90"/>
      <c r="Z60" s="90"/>
      <c r="AA60" s="34"/>
      <c r="AB60" s="34"/>
      <c r="AC60" s="34"/>
      <c r="AD60" s="34"/>
      <c r="AE60" s="90"/>
      <c r="AF60" s="90"/>
      <c r="AG60" s="90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90"/>
      <c r="AW60" s="90"/>
      <c r="AX60" s="34"/>
      <c r="AY60" s="90"/>
      <c r="AZ60" s="34"/>
      <c r="BA60" s="34"/>
      <c r="BB60" s="34"/>
      <c r="BC60" s="90"/>
      <c r="BD60" s="34"/>
      <c r="BE60" s="90"/>
      <c r="BF60" s="90"/>
      <c r="BG60" s="34"/>
      <c r="BH60" s="90"/>
      <c r="BI60" s="34" t="s">
        <v>239</v>
      </c>
      <c r="BJ60" s="27" t="s">
        <v>88</v>
      </c>
      <c r="BK60" s="34" t="s">
        <v>176</v>
      </c>
      <c r="BL60" s="93" t="s">
        <v>225</v>
      </c>
      <c r="BM60" s="39" t="s">
        <v>183</v>
      </c>
      <c r="BN60" s="27" t="s">
        <v>257</v>
      </c>
      <c r="BQ60" s="49" t="s">
        <v>240</v>
      </c>
    </row>
    <row r="61" spans="1:69" s="49" customFormat="1" ht="201.5" x14ac:dyDescent="0.35">
      <c r="A61" s="44">
        <f t="shared" si="34"/>
        <v>45</v>
      </c>
      <c r="B61" s="94" t="s">
        <v>202</v>
      </c>
      <c r="C61" s="34" t="s">
        <v>73</v>
      </c>
      <c r="D61" s="90" t="s">
        <v>54</v>
      </c>
      <c r="E61" s="32">
        <v>0.37</v>
      </c>
      <c r="F61" s="32">
        <v>0.37</v>
      </c>
      <c r="G61" s="31"/>
      <c r="H61" s="32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90"/>
      <c r="Z61" s="90"/>
      <c r="AA61" s="34"/>
      <c r="AB61" s="34"/>
      <c r="AC61" s="34"/>
      <c r="AD61" s="34"/>
      <c r="AE61" s="90"/>
      <c r="AF61" s="90"/>
      <c r="AG61" s="90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90"/>
      <c r="AW61" s="90"/>
      <c r="AX61" s="34"/>
      <c r="AY61" s="90"/>
      <c r="AZ61" s="34"/>
      <c r="BA61" s="34"/>
      <c r="BB61" s="34"/>
      <c r="BC61" s="90"/>
      <c r="BD61" s="34"/>
      <c r="BE61" s="90"/>
      <c r="BF61" s="90"/>
      <c r="BG61" s="34"/>
      <c r="BH61" s="90"/>
      <c r="BI61" s="34" t="s">
        <v>214</v>
      </c>
      <c r="BJ61" s="34" t="s">
        <v>73</v>
      </c>
      <c r="BK61" s="98" t="s">
        <v>194</v>
      </c>
      <c r="BL61" s="93" t="s">
        <v>225</v>
      </c>
      <c r="BM61" s="39" t="s">
        <v>183</v>
      </c>
      <c r="BN61" s="27" t="s">
        <v>260</v>
      </c>
    </row>
    <row r="62" spans="1:69" s="49" customFormat="1" ht="115.5" customHeight="1" x14ac:dyDescent="0.35">
      <c r="A62" s="44">
        <f t="shared" si="34"/>
        <v>46</v>
      </c>
      <c r="B62" s="94" t="s">
        <v>203</v>
      </c>
      <c r="C62" s="34" t="s">
        <v>75</v>
      </c>
      <c r="D62" s="34" t="s">
        <v>54</v>
      </c>
      <c r="E62" s="32">
        <v>0.23</v>
      </c>
      <c r="F62" s="32">
        <v>0.23</v>
      </c>
      <c r="G62" s="31"/>
      <c r="H62" s="32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90"/>
      <c r="Z62" s="90"/>
      <c r="AA62" s="34"/>
      <c r="AB62" s="34"/>
      <c r="AC62" s="34"/>
      <c r="AD62" s="34"/>
      <c r="AE62" s="90"/>
      <c r="AF62" s="90"/>
      <c r="AG62" s="90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90"/>
      <c r="AW62" s="90"/>
      <c r="AX62" s="34"/>
      <c r="AY62" s="90"/>
      <c r="AZ62" s="34"/>
      <c r="BA62" s="34"/>
      <c r="BB62" s="34"/>
      <c r="BC62" s="90"/>
      <c r="BD62" s="34"/>
      <c r="BE62" s="90"/>
      <c r="BF62" s="90"/>
      <c r="BG62" s="34"/>
      <c r="BH62" s="90"/>
      <c r="BI62" s="34" t="s">
        <v>177</v>
      </c>
      <c r="BJ62" s="34" t="s">
        <v>75</v>
      </c>
      <c r="BK62" s="34" t="s">
        <v>139</v>
      </c>
      <c r="BL62" s="93" t="s">
        <v>225</v>
      </c>
      <c r="BM62" s="39" t="s">
        <v>183</v>
      </c>
      <c r="BN62" s="27" t="s">
        <v>261</v>
      </c>
    </row>
    <row r="63" spans="1:69" s="49" customFormat="1" ht="124" x14ac:dyDescent="0.35">
      <c r="A63" s="44">
        <f t="shared" si="34"/>
        <v>47</v>
      </c>
      <c r="B63" s="94" t="s">
        <v>187</v>
      </c>
      <c r="C63" s="25" t="s">
        <v>64</v>
      </c>
      <c r="D63" s="34" t="s">
        <v>54</v>
      </c>
      <c r="E63" s="31">
        <v>0.24</v>
      </c>
      <c r="F63" s="95">
        <v>0.24</v>
      </c>
      <c r="G63" s="31"/>
      <c r="H63" s="31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3" t="s">
        <v>178</v>
      </c>
      <c r="BJ63" s="25" t="s">
        <v>64</v>
      </c>
      <c r="BK63" s="28" t="s">
        <v>179</v>
      </c>
      <c r="BL63" s="93" t="s">
        <v>225</v>
      </c>
      <c r="BM63" s="39" t="s">
        <v>183</v>
      </c>
      <c r="BN63" s="27" t="s">
        <v>262</v>
      </c>
    </row>
    <row r="64" spans="1:69" s="49" customFormat="1" ht="124" x14ac:dyDescent="0.35">
      <c r="A64" s="44">
        <f t="shared" si="34"/>
        <v>48</v>
      </c>
      <c r="B64" s="94" t="s">
        <v>205</v>
      </c>
      <c r="C64" s="34" t="s">
        <v>90</v>
      </c>
      <c r="D64" s="34" t="s">
        <v>54</v>
      </c>
      <c r="E64" s="31">
        <v>0.18</v>
      </c>
      <c r="F64" s="95">
        <v>0.18</v>
      </c>
      <c r="G64" s="31"/>
      <c r="H64" s="31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 t="s">
        <v>180</v>
      </c>
      <c r="BJ64" s="34" t="s">
        <v>90</v>
      </c>
      <c r="BK64" s="34" t="s">
        <v>181</v>
      </c>
      <c r="BL64" s="93" t="s">
        <v>225</v>
      </c>
      <c r="BM64" s="39" t="s">
        <v>183</v>
      </c>
      <c r="BN64" s="27" t="s">
        <v>257</v>
      </c>
      <c r="BQ64" s="97" t="s">
        <v>195</v>
      </c>
    </row>
    <row r="65" spans="1:66" s="49" customFormat="1" ht="232.5" x14ac:dyDescent="0.35">
      <c r="A65" s="44">
        <f>A64+1</f>
        <v>49</v>
      </c>
      <c r="B65" s="94" t="s">
        <v>216</v>
      </c>
      <c r="C65" s="27" t="s">
        <v>91</v>
      </c>
      <c r="D65" s="34" t="s">
        <v>54</v>
      </c>
      <c r="E65" s="95">
        <v>0.36</v>
      </c>
      <c r="F65" s="95">
        <v>0.36</v>
      </c>
      <c r="G65" s="31"/>
      <c r="H65" s="31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99" t="s">
        <v>215</v>
      </c>
      <c r="BJ65" s="27" t="s">
        <v>91</v>
      </c>
      <c r="BK65" s="99" t="s">
        <v>222</v>
      </c>
      <c r="BL65" s="93" t="s">
        <v>225</v>
      </c>
      <c r="BM65" s="39" t="s">
        <v>183</v>
      </c>
      <c r="BN65" s="27" t="s">
        <v>263</v>
      </c>
    </row>
    <row r="66" spans="1:66" s="49" customFormat="1" ht="139.5" x14ac:dyDescent="0.35">
      <c r="A66" s="44">
        <f>A65+1</f>
        <v>50</v>
      </c>
      <c r="B66" s="94" t="s">
        <v>200</v>
      </c>
      <c r="C66" s="34" t="s">
        <v>92</v>
      </c>
      <c r="D66" s="34" t="s">
        <v>54</v>
      </c>
      <c r="E66" s="30">
        <v>0.26</v>
      </c>
      <c r="F66" s="30">
        <v>0.26</v>
      </c>
      <c r="G66" s="31"/>
      <c r="H66" s="32"/>
      <c r="I66" s="31"/>
      <c r="J66" s="31"/>
      <c r="K66" s="31"/>
      <c r="L66" s="47"/>
      <c r="M66" s="31"/>
      <c r="N66" s="31"/>
      <c r="O66" s="31"/>
      <c r="P66" s="31"/>
      <c r="Q66" s="31"/>
      <c r="R66" s="31"/>
      <c r="S66" s="31"/>
      <c r="T66" s="31"/>
      <c r="U66" s="31"/>
      <c r="V66" s="34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7"/>
      <c r="AN66" s="31"/>
      <c r="AO66" s="31"/>
      <c r="AP66" s="31"/>
      <c r="AQ66" s="31"/>
      <c r="AR66" s="31"/>
      <c r="AS66" s="31"/>
      <c r="AT66" s="31"/>
      <c r="AU66" s="31"/>
      <c r="AV66" s="31"/>
      <c r="AW66" s="47"/>
      <c r="AX66" s="31"/>
      <c r="AY66" s="31"/>
      <c r="AZ66" s="31"/>
      <c r="BA66" s="47"/>
      <c r="BB66" s="31"/>
      <c r="BC66" s="31"/>
      <c r="BD66" s="31"/>
      <c r="BE66" s="31"/>
      <c r="BF66" s="31"/>
      <c r="BG66" s="31"/>
      <c r="BH66" s="31"/>
      <c r="BI66" s="34" t="s">
        <v>188</v>
      </c>
      <c r="BJ66" s="34" t="s">
        <v>92</v>
      </c>
      <c r="BK66" s="34" t="s">
        <v>189</v>
      </c>
      <c r="BL66" s="93" t="s">
        <v>225</v>
      </c>
      <c r="BM66" s="39" t="s">
        <v>183</v>
      </c>
      <c r="BN66" s="27" t="s">
        <v>264</v>
      </c>
    </row>
    <row r="67" spans="1:66" s="49" customFormat="1" ht="130.5" customHeight="1" x14ac:dyDescent="0.35">
      <c r="A67" s="44">
        <f>A66+1</f>
        <v>51</v>
      </c>
      <c r="B67" s="94" t="s">
        <v>218</v>
      </c>
      <c r="C67" s="75" t="s">
        <v>77</v>
      </c>
      <c r="D67" s="34" t="s">
        <v>54</v>
      </c>
      <c r="E67" s="30">
        <v>0.44</v>
      </c>
      <c r="F67" s="32">
        <v>0.44</v>
      </c>
      <c r="G67" s="31"/>
      <c r="H67" s="32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90"/>
      <c r="Z67" s="90"/>
      <c r="AA67" s="34"/>
      <c r="AB67" s="34"/>
      <c r="AC67" s="34"/>
      <c r="AD67" s="34"/>
      <c r="AE67" s="90"/>
      <c r="AF67" s="90"/>
      <c r="AG67" s="90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90"/>
      <c r="AW67" s="90"/>
      <c r="AX67" s="34"/>
      <c r="AY67" s="90"/>
      <c r="AZ67" s="34"/>
      <c r="BA67" s="34"/>
      <c r="BB67" s="34"/>
      <c r="BC67" s="90"/>
      <c r="BD67" s="34"/>
      <c r="BE67" s="90"/>
      <c r="BF67" s="90"/>
      <c r="BG67" s="34"/>
      <c r="BH67" s="90"/>
      <c r="BI67" s="75" t="s">
        <v>217</v>
      </c>
      <c r="BJ67" s="75" t="s">
        <v>77</v>
      </c>
      <c r="BK67" s="75" t="s">
        <v>190</v>
      </c>
      <c r="BL67" s="93" t="s">
        <v>225</v>
      </c>
      <c r="BM67" s="39" t="s">
        <v>183</v>
      </c>
      <c r="BN67" s="27" t="s">
        <v>265</v>
      </c>
    </row>
    <row r="68" spans="1:66" s="49" customFormat="1" ht="77.5" x14ac:dyDescent="0.35">
      <c r="A68" s="44">
        <f>A67+1</f>
        <v>52</v>
      </c>
      <c r="B68" s="74" t="s">
        <v>201</v>
      </c>
      <c r="C68" s="75" t="s">
        <v>79</v>
      </c>
      <c r="D68" s="34" t="s">
        <v>54</v>
      </c>
      <c r="E68" s="50">
        <v>0.16</v>
      </c>
      <c r="F68" s="32">
        <v>0.16</v>
      </c>
      <c r="G68" s="31"/>
      <c r="H68" s="50"/>
      <c r="I68" s="32"/>
      <c r="J68" s="47"/>
      <c r="K68" s="50"/>
      <c r="L68" s="32"/>
      <c r="M68" s="47"/>
      <c r="N68" s="50"/>
      <c r="O68" s="32"/>
      <c r="P68" s="47"/>
      <c r="Q68" s="50"/>
      <c r="R68" s="32"/>
      <c r="S68" s="47"/>
      <c r="T68" s="50"/>
      <c r="U68" s="32"/>
      <c r="V68" s="47"/>
      <c r="W68" s="50"/>
      <c r="X68" s="32"/>
      <c r="Y68" s="47"/>
      <c r="Z68" s="50"/>
      <c r="AA68" s="32"/>
      <c r="AB68" s="47"/>
      <c r="AC68" s="50"/>
      <c r="AD68" s="32"/>
      <c r="AE68" s="47"/>
      <c r="AF68" s="50"/>
      <c r="AG68" s="32"/>
      <c r="AH68" s="47"/>
      <c r="AI68" s="50"/>
      <c r="AJ68" s="32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100"/>
      <c r="AW68" s="100"/>
      <c r="AX68" s="75"/>
      <c r="AY68" s="100"/>
      <c r="AZ68" s="75"/>
      <c r="BA68" s="75"/>
      <c r="BB68" s="75"/>
      <c r="BC68" s="100"/>
      <c r="BD68" s="75"/>
      <c r="BE68" s="100"/>
      <c r="BF68" s="100"/>
      <c r="BG68" s="75"/>
      <c r="BH68" s="100"/>
      <c r="BI68" s="75" t="s">
        <v>191</v>
      </c>
      <c r="BJ68" s="27" t="s">
        <v>79</v>
      </c>
      <c r="BK68" s="75" t="s">
        <v>192</v>
      </c>
      <c r="BL68" s="93" t="s">
        <v>225</v>
      </c>
      <c r="BM68" s="39" t="s">
        <v>183</v>
      </c>
      <c r="BN68" s="27" t="s">
        <v>86</v>
      </c>
    </row>
    <row r="69" spans="1:66" s="49" customFormat="1" ht="31" x14ac:dyDescent="0.35">
      <c r="A69" s="44">
        <f>A68+1</f>
        <v>53</v>
      </c>
      <c r="B69" s="101" t="s">
        <v>220</v>
      </c>
      <c r="C69" s="75" t="s">
        <v>93</v>
      </c>
      <c r="D69" s="34" t="s">
        <v>54</v>
      </c>
      <c r="E69" s="30">
        <f>F69+G69</f>
        <v>0.02</v>
      </c>
      <c r="F69" s="31">
        <v>0.02</v>
      </c>
      <c r="G69" s="31">
        <f>SUM(I69:N69,R69,V69,Z69:BH69)</f>
        <v>0</v>
      </c>
      <c r="H69" s="32">
        <f>SUM(I69:N69,R69,V69,Z69:BH69)</f>
        <v>0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34">
        <f>SUM(W69:Y69)</f>
        <v>0</v>
      </c>
      <c r="W69" s="75"/>
      <c r="X69" s="75"/>
      <c r="Y69" s="100"/>
      <c r="Z69" s="100"/>
      <c r="AA69" s="75"/>
      <c r="AB69" s="75"/>
      <c r="AC69" s="75"/>
      <c r="AD69" s="75"/>
      <c r="AE69" s="100"/>
      <c r="AF69" s="100"/>
      <c r="AG69" s="100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100"/>
      <c r="AW69" s="100"/>
      <c r="AX69" s="75"/>
      <c r="AY69" s="100"/>
      <c r="AZ69" s="75"/>
      <c r="BA69" s="75"/>
      <c r="BB69" s="75"/>
      <c r="BC69" s="100"/>
      <c r="BD69" s="75"/>
      <c r="BE69" s="100"/>
      <c r="BF69" s="100"/>
      <c r="BG69" s="75"/>
      <c r="BH69" s="100"/>
      <c r="BI69" s="75" t="s">
        <v>106</v>
      </c>
      <c r="BJ69" s="75" t="s">
        <v>93</v>
      </c>
      <c r="BK69" s="75" t="s">
        <v>140</v>
      </c>
      <c r="BL69" s="93" t="s">
        <v>223</v>
      </c>
      <c r="BM69" s="39" t="s">
        <v>183</v>
      </c>
      <c r="BN69" s="27" t="s">
        <v>257</v>
      </c>
    </row>
    <row r="70" spans="1:66" ht="24" customHeight="1" x14ac:dyDescent="0.35">
      <c r="A70" s="40" t="s">
        <v>295</v>
      </c>
      <c r="B70" s="17" t="s">
        <v>141</v>
      </c>
      <c r="C70" s="102"/>
      <c r="D70" s="19"/>
      <c r="E70" s="103">
        <f>F70+G70</f>
        <v>1.83</v>
      </c>
      <c r="F70" s="103">
        <f>SUM(F71:F77)</f>
        <v>1.83</v>
      </c>
      <c r="G70" s="104">
        <f>SUM(G71:G77)</f>
        <v>0</v>
      </c>
      <c r="H70" s="21">
        <f>SUM(I70:N70,R70,V70,Z70:BH70)</f>
        <v>0</v>
      </c>
      <c r="I70" s="103">
        <f t="shared" ref="I70:AN70" si="35">SUM(I71:I77)</f>
        <v>0</v>
      </c>
      <c r="J70" s="103">
        <f t="shared" si="35"/>
        <v>0</v>
      </c>
      <c r="K70" s="103">
        <f t="shared" si="35"/>
        <v>0</v>
      </c>
      <c r="L70" s="103">
        <f t="shared" si="35"/>
        <v>0</v>
      </c>
      <c r="M70" s="103">
        <f t="shared" si="35"/>
        <v>0</v>
      </c>
      <c r="N70" s="103">
        <f t="shared" si="35"/>
        <v>0</v>
      </c>
      <c r="O70" s="103">
        <f t="shared" si="35"/>
        <v>0</v>
      </c>
      <c r="P70" s="103">
        <f t="shared" si="35"/>
        <v>0</v>
      </c>
      <c r="Q70" s="103">
        <f t="shared" si="35"/>
        <v>0</v>
      </c>
      <c r="R70" s="103">
        <f t="shared" si="35"/>
        <v>0</v>
      </c>
      <c r="S70" s="103">
        <f t="shared" si="35"/>
        <v>0</v>
      </c>
      <c r="T70" s="103">
        <f t="shared" si="35"/>
        <v>0</v>
      </c>
      <c r="U70" s="103">
        <f t="shared" si="35"/>
        <v>0</v>
      </c>
      <c r="V70" s="103">
        <f t="shared" si="35"/>
        <v>0</v>
      </c>
      <c r="W70" s="103">
        <f t="shared" si="35"/>
        <v>0</v>
      </c>
      <c r="X70" s="103">
        <f t="shared" si="35"/>
        <v>0</v>
      </c>
      <c r="Y70" s="103">
        <f t="shared" si="35"/>
        <v>0</v>
      </c>
      <c r="Z70" s="103">
        <f t="shared" si="35"/>
        <v>0</v>
      </c>
      <c r="AA70" s="103">
        <f t="shared" si="35"/>
        <v>0</v>
      </c>
      <c r="AB70" s="103">
        <f t="shared" si="35"/>
        <v>0</v>
      </c>
      <c r="AC70" s="103">
        <f t="shared" si="35"/>
        <v>0</v>
      </c>
      <c r="AD70" s="103">
        <f t="shared" si="35"/>
        <v>0</v>
      </c>
      <c r="AE70" s="103">
        <f t="shared" si="35"/>
        <v>0</v>
      </c>
      <c r="AF70" s="103">
        <f t="shared" si="35"/>
        <v>0</v>
      </c>
      <c r="AG70" s="103">
        <f t="shared" si="35"/>
        <v>0</v>
      </c>
      <c r="AH70" s="103">
        <f t="shared" si="35"/>
        <v>0</v>
      </c>
      <c r="AI70" s="103">
        <f t="shared" si="35"/>
        <v>0</v>
      </c>
      <c r="AJ70" s="103">
        <f t="shared" si="35"/>
        <v>0</v>
      </c>
      <c r="AK70" s="103">
        <f t="shared" si="35"/>
        <v>0</v>
      </c>
      <c r="AL70" s="103">
        <f t="shared" si="35"/>
        <v>0</v>
      </c>
      <c r="AM70" s="103">
        <f t="shared" si="35"/>
        <v>0</v>
      </c>
      <c r="AN70" s="103">
        <f t="shared" si="35"/>
        <v>0</v>
      </c>
      <c r="AO70" s="103">
        <f t="shared" ref="AO70:BH70" si="36">SUM(AO71:AO77)</f>
        <v>0</v>
      </c>
      <c r="AP70" s="103">
        <f t="shared" si="36"/>
        <v>0</v>
      </c>
      <c r="AQ70" s="103">
        <f t="shared" si="36"/>
        <v>0</v>
      </c>
      <c r="AR70" s="103">
        <f t="shared" si="36"/>
        <v>0</v>
      </c>
      <c r="AS70" s="103">
        <f t="shared" si="36"/>
        <v>0</v>
      </c>
      <c r="AT70" s="103">
        <f t="shared" si="36"/>
        <v>0</v>
      </c>
      <c r="AU70" s="103">
        <f t="shared" si="36"/>
        <v>0</v>
      </c>
      <c r="AV70" s="103">
        <f t="shared" si="36"/>
        <v>0</v>
      </c>
      <c r="AW70" s="103">
        <f t="shared" si="36"/>
        <v>0</v>
      </c>
      <c r="AX70" s="103">
        <f t="shared" si="36"/>
        <v>0</v>
      </c>
      <c r="AY70" s="103">
        <f t="shared" si="36"/>
        <v>0</v>
      </c>
      <c r="AZ70" s="103">
        <f t="shared" si="36"/>
        <v>0</v>
      </c>
      <c r="BA70" s="103">
        <f t="shared" si="36"/>
        <v>0</v>
      </c>
      <c r="BB70" s="103">
        <f t="shared" si="36"/>
        <v>0</v>
      </c>
      <c r="BC70" s="103">
        <f t="shared" si="36"/>
        <v>0</v>
      </c>
      <c r="BD70" s="103">
        <f t="shared" si="36"/>
        <v>0</v>
      </c>
      <c r="BE70" s="103">
        <f t="shared" si="36"/>
        <v>0</v>
      </c>
      <c r="BF70" s="103">
        <f t="shared" si="36"/>
        <v>0</v>
      </c>
      <c r="BG70" s="103">
        <f t="shared" si="36"/>
        <v>0</v>
      </c>
      <c r="BH70" s="103">
        <f t="shared" si="36"/>
        <v>0</v>
      </c>
      <c r="BI70" s="8"/>
      <c r="BJ70" s="102"/>
      <c r="BK70" s="102"/>
      <c r="BL70" s="105"/>
      <c r="BM70" s="39"/>
      <c r="BN70" s="19"/>
    </row>
    <row r="71" spans="1:66" ht="36.75" customHeight="1" x14ac:dyDescent="0.35">
      <c r="A71" s="73">
        <f>A69+1</f>
        <v>54</v>
      </c>
      <c r="B71" s="67" t="s">
        <v>142</v>
      </c>
      <c r="C71" s="27" t="s">
        <v>67</v>
      </c>
      <c r="D71" s="39" t="s">
        <v>50</v>
      </c>
      <c r="E71" s="47">
        <f>F71+G71</f>
        <v>0.12</v>
      </c>
      <c r="F71" s="30">
        <v>0.12</v>
      </c>
      <c r="G71" s="31">
        <f>SUM(I71:N71,R71,V71,Z71:BH71)</f>
        <v>0</v>
      </c>
      <c r="H71" s="32">
        <f>SUM(I71:N71,R71,V71,Z71:BH71)</f>
        <v>0</v>
      </c>
      <c r="I71" s="106"/>
      <c r="J71" s="106"/>
      <c r="K71" s="107"/>
      <c r="L71" s="106"/>
      <c r="M71" s="106"/>
      <c r="N71" s="106"/>
      <c r="O71" s="106"/>
      <c r="P71" s="106"/>
      <c r="Q71" s="107"/>
      <c r="R71" s="107"/>
      <c r="S71" s="107"/>
      <c r="T71" s="107"/>
      <c r="U71" s="107"/>
      <c r="V71" s="35"/>
      <c r="W71" s="106"/>
      <c r="X71" s="106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33" t="s">
        <v>98</v>
      </c>
      <c r="BJ71" s="27" t="s">
        <v>67</v>
      </c>
      <c r="BK71" s="27" t="s">
        <v>143</v>
      </c>
      <c r="BL71" s="93" t="s">
        <v>223</v>
      </c>
      <c r="BM71" s="39" t="s">
        <v>183</v>
      </c>
      <c r="BN71" s="39" t="s">
        <v>86</v>
      </c>
    </row>
    <row r="72" spans="1:66" ht="36.75" customHeight="1" x14ac:dyDescent="0.35">
      <c r="A72" s="73">
        <f t="shared" ref="A72:A77" si="37">A71+1</f>
        <v>55</v>
      </c>
      <c r="B72" s="26" t="s">
        <v>154</v>
      </c>
      <c r="C72" s="46" t="s">
        <v>70</v>
      </c>
      <c r="D72" s="39" t="s">
        <v>50</v>
      </c>
      <c r="E72" s="47">
        <v>0.18</v>
      </c>
      <c r="F72" s="30">
        <v>0.18</v>
      </c>
      <c r="G72" s="31"/>
      <c r="H72" s="32"/>
      <c r="I72" s="106"/>
      <c r="J72" s="106"/>
      <c r="K72" s="107"/>
      <c r="L72" s="106"/>
      <c r="M72" s="106"/>
      <c r="N72" s="106"/>
      <c r="O72" s="106"/>
      <c r="P72" s="106"/>
      <c r="Q72" s="107"/>
      <c r="R72" s="107"/>
      <c r="S72" s="107"/>
      <c r="T72" s="107"/>
      <c r="U72" s="107"/>
      <c r="V72" s="35"/>
      <c r="W72" s="106"/>
      <c r="X72" s="106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33" t="s">
        <v>103</v>
      </c>
      <c r="BJ72" s="27" t="s">
        <v>70</v>
      </c>
      <c r="BK72" s="27" t="s">
        <v>145</v>
      </c>
      <c r="BL72" s="93" t="s">
        <v>224</v>
      </c>
      <c r="BM72" s="39" t="s">
        <v>183</v>
      </c>
      <c r="BN72" s="39" t="s">
        <v>257</v>
      </c>
    </row>
    <row r="73" spans="1:66" ht="36.75" customHeight="1" x14ac:dyDescent="0.35">
      <c r="A73" s="73">
        <f t="shared" si="37"/>
        <v>56</v>
      </c>
      <c r="B73" s="26" t="s">
        <v>196</v>
      </c>
      <c r="C73" s="46" t="s">
        <v>77</v>
      </c>
      <c r="D73" s="39" t="s">
        <v>50</v>
      </c>
      <c r="E73" s="47">
        <v>0.38</v>
      </c>
      <c r="F73" s="30">
        <v>0.38</v>
      </c>
      <c r="G73" s="31"/>
      <c r="H73" s="32"/>
      <c r="I73" s="106"/>
      <c r="J73" s="106"/>
      <c r="K73" s="107"/>
      <c r="L73" s="106"/>
      <c r="M73" s="106"/>
      <c r="N73" s="106"/>
      <c r="O73" s="106"/>
      <c r="P73" s="106"/>
      <c r="Q73" s="107"/>
      <c r="R73" s="107"/>
      <c r="S73" s="107"/>
      <c r="T73" s="107"/>
      <c r="U73" s="107"/>
      <c r="V73" s="35"/>
      <c r="W73" s="106"/>
      <c r="X73" s="106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33" t="s">
        <v>78</v>
      </c>
      <c r="BJ73" s="27" t="s">
        <v>77</v>
      </c>
      <c r="BK73" s="27" t="s">
        <v>198</v>
      </c>
      <c r="BL73" s="93" t="s">
        <v>138</v>
      </c>
      <c r="BM73" s="39" t="s">
        <v>183</v>
      </c>
      <c r="BN73" s="39" t="s">
        <v>257</v>
      </c>
    </row>
    <row r="74" spans="1:66" ht="36.75" customHeight="1" x14ac:dyDescent="0.35">
      <c r="A74" s="73">
        <f t="shared" si="37"/>
        <v>57</v>
      </c>
      <c r="B74" s="26" t="s">
        <v>199</v>
      </c>
      <c r="C74" s="46" t="s">
        <v>88</v>
      </c>
      <c r="D74" s="39" t="s">
        <v>50</v>
      </c>
      <c r="E74" s="47">
        <v>0.3</v>
      </c>
      <c r="F74" s="30">
        <v>0.3</v>
      </c>
      <c r="G74" s="31"/>
      <c r="H74" s="32"/>
      <c r="I74" s="106"/>
      <c r="J74" s="106"/>
      <c r="K74" s="107"/>
      <c r="L74" s="106"/>
      <c r="M74" s="106"/>
      <c r="N74" s="106"/>
      <c r="O74" s="106"/>
      <c r="P74" s="106"/>
      <c r="Q74" s="107"/>
      <c r="R74" s="107"/>
      <c r="S74" s="107"/>
      <c r="T74" s="107"/>
      <c r="U74" s="107"/>
      <c r="V74" s="35"/>
      <c r="W74" s="106"/>
      <c r="X74" s="106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33" t="s">
        <v>89</v>
      </c>
      <c r="BJ74" s="27" t="s">
        <v>88</v>
      </c>
      <c r="BK74" s="27" t="s">
        <v>109</v>
      </c>
      <c r="BL74" s="93" t="s">
        <v>224</v>
      </c>
      <c r="BM74" s="39" t="s">
        <v>183</v>
      </c>
      <c r="BN74" s="39" t="s">
        <v>257</v>
      </c>
    </row>
    <row r="75" spans="1:66" ht="36.75" customHeight="1" x14ac:dyDescent="0.35">
      <c r="A75" s="73">
        <f t="shared" si="37"/>
        <v>58</v>
      </c>
      <c r="B75" s="67" t="s">
        <v>197</v>
      </c>
      <c r="C75" s="27" t="s">
        <v>67</v>
      </c>
      <c r="D75" s="39" t="s">
        <v>50</v>
      </c>
      <c r="E75" s="47">
        <f>F75+G75</f>
        <v>0.28999999999999998</v>
      </c>
      <c r="F75" s="30">
        <v>0.28999999999999998</v>
      </c>
      <c r="G75" s="31">
        <f>SUM(I75:N75,R75,V75,Z75:BH75)</f>
        <v>0</v>
      </c>
      <c r="H75" s="32">
        <f>SUM(I75:N75,R75,V75,Z75:BH75)</f>
        <v>0</v>
      </c>
      <c r="I75" s="106"/>
      <c r="J75" s="106"/>
      <c r="K75" s="107"/>
      <c r="L75" s="106"/>
      <c r="M75" s="106"/>
      <c r="N75" s="106"/>
      <c r="O75" s="106"/>
      <c r="P75" s="106"/>
      <c r="Q75" s="107"/>
      <c r="R75" s="107"/>
      <c r="S75" s="107"/>
      <c r="T75" s="107"/>
      <c r="U75" s="107"/>
      <c r="V75" s="35"/>
      <c r="W75" s="106"/>
      <c r="X75" s="106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8" t="s">
        <v>83</v>
      </c>
      <c r="BJ75" s="27" t="s">
        <v>67</v>
      </c>
      <c r="BK75" s="27" t="s">
        <v>144</v>
      </c>
      <c r="BL75" s="93" t="s">
        <v>138</v>
      </c>
      <c r="BM75" s="39" t="s">
        <v>183</v>
      </c>
      <c r="BN75" s="27" t="s">
        <v>257</v>
      </c>
    </row>
    <row r="76" spans="1:66" ht="36.75" customHeight="1" x14ac:dyDescent="0.35">
      <c r="A76" s="73">
        <f t="shared" si="37"/>
        <v>59</v>
      </c>
      <c r="B76" s="26" t="s">
        <v>171</v>
      </c>
      <c r="C76" s="25" t="s">
        <v>75</v>
      </c>
      <c r="D76" s="28" t="s">
        <v>50</v>
      </c>
      <c r="E76" s="30">
        <f>F76+G76</f>
        <v>0.21</v>
      </c>
      <c r="F76" s="30">
        <v>0.21</v>
      </c>
      <c r="G76" s="31">
        <f>SUM(I76:N76,R76,V76,Z76:BH76)</f>
        <v>0</v>
      </c>
      <c r="H76" s="32">
        <f>SUM(I76:N76,R76,V76,Z76:BH76)</f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3" t="s">
        <v>76</v>
      </c>
      <c r="BJ76" s="25" t="s">
        <v>75</v>
      </c>
      <c r="BK76" s="25" t="s">
        <v>146</v>
      </c>
      <c r="BL76" s="109" t="s">
        <v>138</v>
      </c>
      <c r="BM76" s="39" t="s">
        <v>183</v>
      </c>
      <c r="BN76" s="27" t="s">
        <v>257</v>
      </c>
    </row>
    <row r="77" spans="1:66" ht="36.75" customHeight="1" x14ac:dyDescent="0.35">
      <c r="A77" s="73">
        <f t="shared" si="37"/>
        <v>60</v>
      </c>
      <c r="B77" s="26" t="s">
        <v>290</v>
      </c>
      <c r="C77" s="25" t="s">
        <v>75</v>
      </c>
      <c r="D77" s="28" t="s">
        <v>50</v>
      </c>
      <c r="E77" s="30">
        <f>F77+G77</f>
        <v>0.35</v>
      </c>
      <c r="F77" s="30">
        <v>0.35</v>
      </c>
      <c r="G77" s="31">
        <f>SUM(I77:N77,R77,V77,Z77:BH77)</f>
        <v>0</v>
      </c>
      <c r="H77" s="32">
        <f>SUM(I77:N77,R77,V77,Z77:BH77)</f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3" t="s">
        <v>291</v>
      </c>
      <c r="BJ77" s="25" t="s">
        <v>64</v>
      </c>
      <c r="BK77" s="25" t="s">
        <v>292</v>
      </c>
      <c r="BL77" s="109" t="s">
        <v>138</v>
      </c>
      <c r="BM77" s="39" t="s">
        <v>183</v>
      </c>
      <c r="BN77" s="27" t="s">
        <v>257</v>
      </c>
    </row>
    <row r="78" spans="1:66" x14ac:dyDescent="0.35">
      <c r="BK78" s="116"/>
    </row>
  </sheetData>
  <autoFilter ref="A6:WXW77"/>
  <mergeCells count="17">
    <mergeCell ref="E5:E6"/>
    <mergeCell ref="F5:F6"/>
    <mergeCell ref="G5:G6"/>
    <mergeCell ref="A1:B1"/>
    <mergeCell ref="A2:BN2"/>
    <mergeCell ref="A3:BN3"/>
    <mergeCell ref="A5:A6"/>
    <mergeCell ref="B5:B6"/>
    <mergeCell ref="C5:C6"/>
    <mergeCell ref="D5:D6"/>
    <mergeCell ref="I5:BH5"/>
    <mergeCell ref="BI5:BI6"/>
    <mergeCell ref="BJ5:BJ6"/>
    <mergeCell ref="BK5:BK6"/>
    <mergeCell ref="BL5:BL6"/>
    <mergeCell ref="BM5:BM6"/>
    <mergeCell ref="BN5:BN6"/>
  </mergeCells>
  <printOptions horizontalCentered="1"/>
  <pageMargins left="0.59055118110236227" right="0.23622047244094491" top="0.47244094488188981" bottom="0.47244094488188981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 gop</vt:lpstr>
      <vt:lpstr>'Cap gop'!Print_Area</vt:lpstr>
      <vt:lpstr>'Cap gop'!Print_Titles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Huyền Trang</dc:creator>
  <cp:lastModifiedBy>ADMIN</cp:lastModifiedBy>
  <cp:lastPrinted>2023-01-12T05:09:18Z</cp:lastPrinted>
  <dcterms:created xsi:type="dcterms:W3CDTF">2022-11-06T12:56:41Z</dcterms:created>
  <dcterms:modified xsi:type="dcterms:W3CDTF">2024-06-05T10:57:27Z</dcterms:modified>
</cp:coreProperties>
</file>